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mmy\Desktop\My Docs\TRANSPARENCY STAR PROGRAM\Financial Transparency-Utility Bills\"/>
    </mc:Choice>
  </mc:AlternateContent>
  <bookViews>
    <workbookView xWindow="0" yWindow="0" windowWidth="17130" windowHeight="12030" tabRatio="946" firstSheet="6" activeTab="11"/>
  </bookViews>
  <sheets>
    <sheet name="OVERVIEW OF REPORT " sheetId="1" r:id="rId1"/>
    <sheet name="10.2023 Utility Report" sheetId="14" r:id="rId2"/>
    <sheet name="11.2023 Utility Report" sheetId="13" r:id="rId3"/>
    <sheet name="12.2023 Utility Report" sheetId="12" r:id="rId4"/>
    <sheet name="01.2024 Utility Report" sheetId="11" r:id="rId5"/>
    <sheet name="02.2024 Utility Report" sheetId="10" r:id="rId6"/>
    <sheet name="03.2024 Utility Report" sheetId="9" r:id="rId7"/>
    <sheet name="04.2024 Utility Report" sheetId="8" r:id="rId8"/>
    <sheet name="05.2024 Utility Report" sheetId="7" r:id="rId9"/>
    <sheet name="06.2024 Utility Report" sheetId="6" r:id="rId10"/>
    <sheet name="07.2024 Utility Report" sheetId="5" r:id="rId11"/>
    <sheet name="08.2024 Utility Reports" sheetId="4" r:id="rId12"/>
    <sheet name="09.2024 Utility Reports" sheetId="3" r:id="rId13"/>
    <sheet name="Sheet1" sheetId="2" r:id="rId14"/>
  </sheets>
  <definedNames>
    <definedName name="_xlnm.Print_Area" localSheetId="4">'01.2024 Utility Report'!$A$1:$C$100</definedName>
    <definedName name="_xlnm.Print_Area" localSheetId="5">'02.2024 Utility Report'!$A$1:$C$100</definedName>
    <definedName name="_xlnm.Print_Area" localSheetId="6">'03.2024 Utility Report'!$A$1:$C$100</definedName>
    <definedName name="_xlnm.Print_Area" localSheetId="7">'04.2024 Utility Report'!$A$1:$C$106</definedName>
    <definedName name="_xlnm.Print_Area" localSheetId="8">'05.2024 Utility Report'!$A$1:$C$112</definedName>
    <definedName name="_xlnm.Print_Area" localSheetId="9">'06.2024 Utility Report'!$A$1:$C$112</definedName>
    <definedName name="_xlnm.Print_Area" localSheetId="10">'07.2024 Utility Report'!$A$1:$C$111</definedName>
    <definedName name="_xlnm.Print_Area" localSheetId="11">'08.2024 Utility Reports'!$A$1:$C$111</definedName>
    <definedName name="_xlnm.Print_Area" localSheetId="12">'09.2024 Utility Reports'!$A$1:$C$111</definedName>
    <definedName name="_xlnm.Print_Area" localSheetId="1">'10.2023 Utility Report'!$A$1:$C$100</definedName>
    <definedName name="_xlnm.Print_Area" localSheetId="2">'11.2023 Utility Report'!$A$1:$C$106</definedName>
    <definedName name="_xlnm.Print_Area" localSheetId="3">'12.2023 Utility Report'!$A$1:$C$100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4" l="1"/>
  <c r="C67" i="4"/>
  <c r="C56" i="4" l="1"/>
  <c r="C67" i="5" l="1"/>
  <c r="C54" i="5"/>
  <c r="C56" i="5"/>
  <c r="C54" i="6" l="1"/>
  <c r="C67" i="10" l="1"/>
  <c r="C54" i="10"/>
  <c r="C12" i="10"/>
  <c r="C67" i="9"/>
  <c r="C54" i="9"/>
  <c r="C56" i="14"/>
  <c r="C56" i="13"/>
  <c r="C56" i="12"/>
  <c r="C56" i="11"/>
  <c r="C56" i="10"/>
  <c r="B56" i="10"/>
  <c r="C56" i="9"/>
  <c r="B56" i="9"/>
</calcChain>
</file>

<file path=xl/sharedStrings.xml><?xml version="1.0" encoding="utf-8"?>
<sst xmlns="http://schemas.openxmlformats.org/spreadsheetml/2006/main" count="1383" uniqueCount="281">
  <si>
    <t>MONTH</t>
  </si>
  <si>
    <t>Billing Location</t>
  </si>
  <si>
    <t>CASS COUNTY UTILITY REPORT</t>
  </si>
  <si>
    <t>Cost</t>
  </si>
  <si>
    <t>Useage</t>
  </si>
  <si>
    <t>Law and Justice Center</t>
  </si>
  <si>
    <t>604 Hwy 8, North, Linden</t>
  </si>
  <si>
    <t>Security Light</t>
  </si>
  <si>
    <t>123 S. Kaufman, Linden</t>
  </si>
  <si>
    <t>Tax Assessor Office</t>
  </si>
  <si>
    <t xml:space="preserve">      S. Kaufman, Linden</t>
  </si>
  <si>
    <t>Justice Center</t>
  </si>
  <si>
    <t>County Historic Courthouse</t>
  </si>
  <si>
    <t>100 E. Houston St., Linden</t>
  </si>
  <si>
    <t>Juvenile Probation Building</t>
  </si>
  <si>
    <t>700 W. Houston St., Linden</t>
  </si>
  <si>
    <t>Cass County Law Enforcement</t>
  </si>
  <si>
    <t xml:space="preserve">604 Hwy 8, N., Linden </t>
  </si>
  <si>
    <t>Peace Officer Assoc Office</t>
  </si>
  <si>
    <t>County Road 1913, Linden</t>
  </si>
  <si>
    <t>County Jail</t>
  </si>
  <si>
    <t>Cass County Annex</t>
  </si>
  <si>
    <t>604 Hwy 8, N., Linden</t>
  </si>
  <si>
    <t>Justice of Peace, Precinct #3</t>
  </si>
  <si>
    <t>605 County Road 3433</t>
  </si>
  <si>
    <t>Queen City</t>
  </si>
  <si>
    <t>Justice of Peace, Precinct #4</t>
  </si>
  <si>
    <t>603 B  S. Louise St., Atlanta</t>
  </si>
  <si>
    <t>County Extension Office</t>
  </si>
  <si>
    <t>1008 N.  Louise St., Atlanta</t>
  </si>
  <si>
    <t>Road and Bridge Precinct #1</t>
  </si>
  <si>
    <t>Road and Bridge Precinct #2</t>
  </si>
  <si>
    <t>Road and Bridge Precinct #3</t>
  </si>
  <si>
    <t>Road and Bridge Precinct #4</t>
  </si>
  <si>
    <t>851 CR 1913, Linden</t>
  </si>
  <si>
    <t>607 CR      Queen City</t>
  </si>
  <si>
    <t>1608 S. Boggie St., Atlanta</t>
  </si>
  <si>
    <t xml:space="preserve">   E. Main St., Marietta</t>
  </si>
  <si>
    <t>Bowie Cass Electric</t>
  </si>
  <si>
    <t xml:space="preserve">SWEPCO-Electricity </t>
  </si>
  <si>
    <t>Centerpoint Energy-Natural Gas</t>
  </si>
  <si>
    <t>Western Cass-Water</t>
  </si>
  <si>
    <t>Atlanta Utilities-Water</t>
  </si>
  <si>
    <t>Queen City Utilities-Water</t>
  </si>
  <si>
    <t>City of Marietta-Water</t>
  </si>
  <si>
    <t>City of Marietta-Natural Gas</t>
  </si>
  <si>
    <t>City of Linden-Water</t>
  </si>
  <si>
    <t xml:space="preserve">This listing is in accordance with House Bill 3693 requiring government to report metered amounts and costs for these services. </t>
  </si>
  <si>
    <t>Electricity-</t>
  </si>
  <si>
    <t>Natural Gas-</t>
  </si>
  <si>
    <t>Water-</t>
  </si>
  <si>
    <t>Utility Useage</t>
  </si>
  <si>
    <t>Utility Cost</t>
  </si>
  <si>
    <t>104,700 kWh</t>
  </si>
  <si>
    <t>County Jail/Transmitter</t>
  </si>
  <si>
    <t>528 kWh</t>
  </si>
  <si>
    <t>788 kWh</t>
  </si>
  <si>
    <t>732 kWh</t>
  </si>
  <si>
    <t>109 S. Kaufman, Linden</t>
  </si>
  <si>
    <t>Criminal Justice Center/Old Jail</t>
  </si>
  <si>
    <t>225 Rush St., Linden</t>
  </si>
  <si>
    <t>27 ccf</t>
  </si>
  <si>
    <t>19 ccf</t>
  </si>
  <si>
    <t>93 ccf</t>
  </si>
  <si>
    <t>1 ccf</t>
  </si>
  <si>
    <t>9 ccf</t>
  </si>
  <si>
    <t>884 ccf</t>
  </si>
  <si>
    <t>20 ccf</t>
  </si>
  <si>
    <t>826 kWh</t>
  </si>
  <si>
    <t>941 kWh</t>
  </si>
  <si>
    <t>11,280 kWh</t>
  </si>
  <si>
    <t>1,440 kWh</t>
  </si>
  <si>
    <t>231 kWh</t>
  </si>
  <si>
    <t>45,522 kWh</t>
  </si>
  <si>
    <t>Bethlehem Community Center</t>
  </si>
  <si>
    <t xml:space="preserve">     Hughes Springs</t>
  </si>
  <si>
    <t>Peace Officer Assoc Center</t>
  </si>
  <si>
    <t>2,800 ccf</t>
  </si>
  <si>
    <t>9,400 ccf</t>
  </si>
  <si>
    <t>7,000 ccf</t>
  </si>
  <si>
    <t>1,800 ccf</t>
  </si>
  <si>
    <t>200 ccf</t>
  </si>
  <si>
    <t>612 kWh</t>
  </si>
  <si>
    <t>1195 kWh</t>
  </si>
  <si>
    <t>1,577 kWh</t>
  </si>
  <si>
    <t>1,130 kWh</t>
  </si>
  <si>
    <t>1,613 kWh</t>
  </si>
  <si>
    <t>1,209 kWh</t>
  </si>
  <si>
    <t>1,338 kWh</t>
  </si>
  <si>
    <t>1,319 kWh</t>
  </si>
  <si>
    <t>777 kWh</t>
  </si>
  <si>
    <t>1214 kWh</t>
  </si>
  <si>
    <t>1167 kWh</t>
  </si>
  <si>
    <t>434 kWh</t>
  </si>
  <si>
    <t>1,331 kWh</t>
  </si>
  <si>
    <t>687 kWh</t>
  </si>
  <si>
    <t>1,329 kWh</t>
  </si>
  <si>
    <t>43 ccf</t>
  </si>
  <si>
    <t>49 ccf</t>
  </si>
  <si>
    <t>1,065 ccf</t>
  </si>
  <si>
    <t>216 ccf</t>
  </si>
  <si>
    <t>2 ccf</t>
  </si>
  <si>
    <t>454 ccf</t>
  </si>
  <si>
    <t>75 ccf</t>
  </si>
  <si>
    <t>25 ccf</t>
  </si>
  <si>
    <t>341 ccf</t>
  </si>
  <si>
    <t>1,038 ccf</t>
  </si>
  <si>
    <t>117 ccf</t>
  </si>
  <si>
    <t>986 ccf</t>
  </si>
  <si>
    <t>71 ccf</t>
  </si>
  <si>
    <t>41 ccf</t>
  </si>
  <si>
    <t>22 ccf</t>
  </si>
  <si>
    <t>101 ccf</t>
  </si>
  <si>
    <t>108 ccf</t>
  </si>
  <si>
    <t>45 ccf</t>
  </si>
  <si>
    <t>933 ccf</t>
  </si>
  <si>
    <t>895 ccf</t>
  </si>
  <si>
    <t>65 ccf</t>
  </si>
  <si>
    <t>10 ccf</t>
  </si>
  <si>
    <t>164 ccf</t>
  </si>
  <si>
    <t>17 ccf</t>
  </si>
  <si>
    <t>6 ccf</t>
  </si>
  <si>
    <t>7 ccf</t>
  </si>
  <si>
    <t>143 ccf</t>
  </si>
  <si>
    <t>3 ccf</t>
  </si>
  <si>
    <t>693 ccf</t>
  </si>
  <si>
    <t>1,196 kWh</t>
  </si>
  <si>
    <t>1,018 kWh</t>
  </si>
  <si>
    <t>386 kWh</t>
  </si>
  <si>
    <t>30919 kWh</t>
  </si>
  <si>
    <t>790 kWh</t>
  </si>
  <si>
    <t>11,200 kWh</t>
  </si>
  <si>
    <t>800 kWh</t>
  </si>
  <si>
    <t>11 kWh</t>
  </si>
  <si>
    <t>830 kWh</t>
  </si>
  <si>
    <t>157,200 kWh</t>
  </si>
  <si>
    <t>1,310 kWh</t>
  </si>
  <si>
    <t>30063 kWh</t>
  </si>
  <si>
    <t>861 kWh</t>
  </si>
  <si>
    <t>12,880 kWh</t>
  </si>
  <si>
    <t>1,040 kWh</t>
  </si>
  <si>
    <t>178 kWh</t>
  </si>
  <si>
    <t>4,132 kWh</t>
  </si>
  <si>
    <t>1991 kWh</t>
  </si>
  <si>
    <t>960 kWh</t>
  </si>
  <si>
    <t>944 kWh</t>
  </si>
  <si>
    <t>40,395 kWh</t>
  </si>
  <si>
    <t>137,700 kWh</t>
  </si>
  <si>
    <t>1,920 kWh</t>
  </si>
  <si>
    <t>401 kWh</t>
  </si>
  <si>
    <t>555 kWh</t>
  </si>
  <si>
    <t>45,746 kWh</t>
  </si>
  <si>
    <t>959 kWh</t>
  </si>
  <si>
    <t>10,640 kWh</t>
  </si>
  <si>
    <t>880 kWh</t>
  </si>
  <si>
    <t>531 kWh</t>
  </si>
  <si>
    <t>681 kWh</t>
  </si>
  <si>
    <t>962 kWh</t>
  </si>
  <si>
    <t>844 kWh</t>
  </si>
  <si>
    <t>573 kWh</t>
  </si>
  <si>
    <t>599 kWh</t>
  </si>
  <si>
    <t>1,520 kWh</t>
  </si>
  <si>
    <t>17200 kWh</t>
  </si>
  <si>
    <t>1200 kWh</t>
  </si>
  <si>
    <t>1091 kWh</t>
  </si>
  <si>
    <t>50,739 kWh</t>
  </si>
  <si>
    <t>8 ccf</t>
  </si>
  <si>
    <t>851 kWh</t>
  </si>
  <si>
    <t>Centerpoint</t>
  </si>
  <si>
    <t>SWEPCO</t>
  </si>
  <si>
    <t>618 kWh</t>
  </si>
  <si>
    <t>24 ccf</t>
  </si>
  <si>
    <t>2330 kWh</t>
  </si>
  <si>
    <t>1073 kWh</t>
  </si>
  <si>
    <t>899 kWh</t>
  </si>
  <si>
    <t>2700 kWh</t>
  </si>
  <si>
    <t>1,540 kWh</t>
  </si>
  <si>
    <t>131 kWh</t>
  </si>
  <si>
    <t>1,102 kWh</t>
  </si>
  <si>
    <t>1243 kWh</t>
  </si>
  <si>
    <t>118,800 kWh</t>
  </si>
  <si>
    <t>12400 kWh</t>
  </si>
  <si>
    <t>1003 kWh</t>
  </si>
  <si>
    <t>102300 kWh</t>
  </si>
  <si>
    <t>1 kWh</t>
  </si>
  <si>
    <t>768 kWh</t>
  </si>
  <si>
    <t>108,900 kWh</t>
  </si>
  <si>
    <t>19 CCF</t>
  </si>
  <si>
    <t>549 kWh</t>
  </si>
  <si>
    <t>1 CCF</t>
  </si>
  <si>
    <t>720 kWh</t>
  </si>
  <si>
    <t>42 CCF</t>
  </si>
  <si>
    <t>14,080 kWh</t>
  </si>
  <si>
    <t>50 CCF</t>
  </si>
  <si>
    <t>1,033 kWh</t>
  </si>
  <si>
    <t>8 CCF</t>
  </si>
  <si>
    <t>348 kWh</t>
  </si>
  <si>
    <t>49,355 kWh</t>
  </si>
  <si>
    <t>953 CCF</t>
  </si>
  <si>
    <t>748 kWh</t>
  </si>
  <si>
    <t>622 kWh</t>
  </si>
  <si>
    <t>938 kWh</t>
  </si>
  <si>
    <t>592 kWh</t>
  </si>
  <si>
    <t>1,400 CCF</t>
  </si>
  <si>
    <t>669 kWh</t>
  </si>
  <si>
    <t>917 kWh</t>
  </si>
  <si>
    <t>17 CCF</t>
  </si>
  <si>
    <t>670 kWh</t>
  </si>
  <si>
    <t>677 kWh</t>
  </si>
  <si>
    <t>Forfeiture Property</t>
  </si>
  <si>
    <t>Timber Ridge, Atlanta TX</t>
  </si>
  <si>
    <t>867 kWh</t>
  </si>
  <si>
    <t>994 kWh</t>
  </si>
  <si>
    <t>600 kWh</t>
  </si>
  <si>
    <t>723 kWh</t>
  </si>
  <si>
    <t>2 CCF</t>
  </si>
  <si>
    <t>0 CCF</t>
  </si>
  <si>
    <t>910 CCF</t>
  </si>
  <si>
    <t>10 CCF</t>
  </si>
  <si>
    <t>1,381 kWh</t>
  </si>
  <si>
    <t>18,320 kWh</t>
  </si>
  <si>
    <t>1,200 kWh</t>
  </si>
  <si>
    <t>1,505 kWh</t>
  </si>
  <si>
    <t>0 kWh</t>
  </si>
  <si>
    <t>50,605 kWh</t>
  </si>
  <si>
    <t>1,599 kWh</t>
  </si>
  <si>
    <t>575 kWh</t>
  </si>
  <si>
    <t>94,200 kWh</t>
  </si>
  <si>
    <t>1,197 kWh</t>
  </si>
  <si>
    <t>964 kWh</t>
  </si>
  <si>
    <t>853 kWh</t>
  </si>
  <si>
    <t>105,600 kWh</t>
  </si>
  <si>
    <t>1,645 kWh</t>
  </si>
  <si>
    <t>771 ccf</t>
  </si>
  <si>
    <t>57,412 kWh</t>
  </si>
  <si>
    <t>2,181 kWh</t>
  </si>
  <si>
    <t>19,600 kWh</t>
  </si>
  <si>
    <t>2,960 kWh</t>
  </si>
  <si>
    <t>982 kWh</t>
  </si>
  <si>
    <t>1,037 kWh</t>
  </si>
  <si>
    <t>2,082 kWh</t>
  </si>
  <si>
    <t>16 ccf</t>
  </si>
  <si>
    <t>0 ccf</t>
  </si>
  <si>
    <t>1,261 kWh</t>
  </si>
  <si>
    <t>1,436 kWh</t>
  </si>
  <si>
    <t>884 kWh</t>
  </si>
  <si>
    <t>1,127 kWh</t>
  </si>
  <si>
    <t>795 kWh</t>
  </si>
  <si>
    <t>1,465 kWh</t>
  </si>
  <si>
    <t>1,334 kWh</t>
  </si>
  <si>
    <t>1,690 kWh</t>
  </si>
  <si>
    <t>1,478 kWh</t>
  </si>
  <si>
    <t>15 ccf</t>
  </si>
  <si>
    <t>694 ccf</t>
  </si>
  <si>
    <t>4,640 kWh</t>
  </si>
  <si>
    <t>3,147 kWh</t>
  </si>
  <si>
    <t>22,000 kWh</t>
  </si>
  <si>
    <t>63462 kWh</t>
  </si>
  <si>
    <t>1136 kWh</t>
  </si>
  <si>
    <t>1,587 kWh</t>
  </si>
  <si>
    <t>144,000 kWh</t>
  </si>
  <si>
    <t>2,802 kWh</t>
  </si>
  <si>
    <t>Fund 044</t>
  </si>
  <si>
    <t>fund 044</t>
  </si>
  <si>
    <t>2,876 kWh</t>
  </si>
  <si>
    <t>893 kWh</t>
  </si>
  <si>
    <t>1,234 kWh</t>
  </si>
  <si>
    <t>2,545 kWh</t>
  </si>
  <si>
    <t>20,400 kWh</t>
  </si>
  <si>
    <t>3,280 kWh</t>
  </si>
  <si>
    <t>1,177 kWh</t>
  </si>
  <si>
    <t>1,517 kWh</t>
  </si>
  <si>
    <t>1,226 kWh</t>
  </si>
  <si>
    <t>1,740 kWh</t>
  </si>
  <si>
    <t>1,539 kWh</t>
  </si>
  <si>
    <t>726 ccf</t>
  </si>
  <si>
    <t>1,728 kWh</t>
  </si>
  <si>
    <t>2,271 kWh</t>
  </si>
  <si>
    <t>1,339 kWh</t>
  </si>
  <si>
    <t>57,202 kWh</t>
  </si>
  <si>
    <t>130,500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</si>
</sst>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Book Antiqua"/>
      <family val="1"/>
    </font>
    <font>
      <sz val="8"/>
      <color rgb="FF000000"/>
      <name val="Book Antiqua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Book Antiqua"/>
      <family val="1"/>
    </font>
    <font>
      <b/>
      <sz val="16"/>
      <color rgb="FF000000"/>
      <name val="Book Antiqua"/>
      <family val="1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6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8" fontId="1" fillId="0" borderId="0" xfId="0" applyNumberFormat="1" applyFont="1" applyAlignment="1">
      <alignment horizontal="right"/>
    </xf>
    <xf numFmtId="8" fontId="1" fillId="0" borderId="0" xfId="0" applyNumberFormat="1" applyFont="1"/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8" fontId="1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1" xfId="0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0" fillId="0" borderId="2" xfId="0" applyBorder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4" fillId="0" borderId="1" xfId="0" applyFont="1" applyBorder="1"/>
    <xf numFmtId="0" fontId="10" fillId="0" borderId="0" xfId="0" applyFont="1"/>
    <xf numFmtId="0" fontId="10" fillId="0" borderId="1" xfId="0" applyFont="1" applyBorder="1"/>
    <xf numFmtId="0" fontId="6" fillId="0" borderId="1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/>
    <xf numFmtId="164" fontId="13" fillId="0" borderId="0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Border="1"/>
    <xf numFmtId="0" fontId="14" fillId="0" borderId="0" xfId="0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15" fillId="0" borderId="0" xfId="0" applyFont="1"/>
    <xf numFmtId="164" fontId="16" fillId="0" borderId="0" xfId="0" applyNumberFormat="1" applyFont="1" applyBorder="1" applyAlignment="1">
      <alignment horizontal="center" wrapText="1"/>
    </xf>
    <xf numFmtId="44" fontId="13" fillId="0" borderId="0" xfId="0" applyNumberFormat="1" applyFont="1" applyBorder="1" applyAlignment="1">
      <alignment horizontal="center" wrapText="1"/>
    </xf>
    <xf numFmtId="44" fontId="13" fillId="0" borderId="0" xfId="0" applyNumberFormat="1" applyFont="1"/>
    <xf numFmtId="44" fontId="8" fillId="0" borderId="0" xfId="0" applyNumberFormat="1" applyFont="1" applyAlignment="1">
      <alignment horizontal="center" vertical="center" wrapText="1"/>
    </xf>
    <xf numFmtId="44" fontId="13" fillId="0" borderId="2" xfId="0" applyNumberFormat="1" applyFont="1" applyBorder="1" applyAlignment="1">
      <alignment horizontal="center"/>
    </xf>
    <xf numFmtId="44" fontId="13" fillId="0" borderId="0" xfId="0" applyNumberFormat="1" applyFont="1" applyAlignment="1">
      <alignment horizontal="left"/>
    </xf>
    <xf numFmtId="44" fontId="13" fillId="0" borderId="0" xfId="0" applyNumberFormat="1" applyFont="1" applyBorder="1"/>
    <xf numFmtId="44" fontId="14" fillId="0" borderId="0" xfId="0" applyNumberFormat="1" applyFont="1" applyBorder="1"/>
    <xf numFmtId="44" fontId="14" fillId="0" borderId="0" xfId="0" applyNumberFormat="1" applyFont="1"/>
    <xf numFmtId="44" fontId="13" fillId="0" borderId="1" xfId="0" applyNumberFormat="1" applyFont="1" applyBorder="1"/>
    <xf numFmtId="44" fontId="15" fillId="0" borderId="1" xfId="0" applyNumberFormat="1" applyFont="1" applyBorder="1"/>
    <xf numFmtId="44" fontId="15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4" fontId="12" fillId="0" borderId="0" xfId="0" applyNumberFormat="1" applyFont="1"/>
    <xf numFmtId="3" fontId="12" fillId="0" borderId="1" xfId="0" applyNumberFormat="1" applyFont="1" applyBorder="1" applyAlignment="1">
      <alignment horizontal="center"/>
    </xf>
    <xf numFmtId="44" fontId="13" fillId="0" borderId="0" xfId="1" applyFont="1" applyBorder="1" applyAlignment="1">
      <alignment horizontal="center" wrapText="1"/>
    </xf>
    <xf numFmtId="44" fontId="13" fillId="0" borderId="0" xfId="1" applyFont="1"/>
    <xf numFmtId="44" fontId="8" fillId="0" borderId="0" xfId="1" applyFont="1" applyAlignment="1">
      <alignment horizontal="center" vertical="center" wrapText="1"/>
    </xf>
    <xf numFmtId="44" fontId="13" fillId="0" borderId="2" xfId="1" applyFont="1" applyBorder="1" applyAlignment="1">
      <alignment horizontal="center"/>
    </xf>
    <xf numFmtId="44" fontId="13" fillId="0" borderId="0" xfId="1" applyFont="1" applyAlignment="1">
      <alignment horizontal="left"/>
    </xf>
    <xf numFmtId="44" fontId="13" fillId="0" borderId="0" xfId="1" applyFont="1" applyBorder="1"/>
    <xf numFmtId="44" fontId="14" fillId="0" borderId="0" xfId="1" applyFont="1" applyBorder="1"/>
    <xf numFmtId="44" fontId="14" fillId="0" borderId="0" xfId="1" applyFont="1"/>
    <xf numFmtId="44" fontId="13" fillId="0" borderId="1" xfId="1" applyFont="1" applyBorder="1"/>
    <xf numFmtId="44" fontId="15" fillId="0" borderId="1" xfId="1" applyFont="1" applyBorder="1"/>
    <xf numFmtId="44" fontId="15" fillId="0" borderId="0" xfId="1" applyFont="1"/>
    <xf numFmtId="0" fontId="15" fillId="0" borderId="0" xfId="0" applyFont="1" applyAlignment="1"/>
    <xf numFmtId="44" fontId="12" fillId="0" borderId="1" xfId="1" applyFont="1" applyBorder="1"/>
    <xf numFmtId="44" fontId="12" fillId="0" borderId="0" xfId="1" applyFont="1"/>
    <xf numFmtId="165" fontId="13" fillId="0" borderId="0" xfId="0" applyNumberFormat="1" applyFont="1" applyBorder="1" applyAlignment="1">
      <alignment horizontal="center" wrapText="1"/>
    </xf>
    <xf numFmtId="165" fontId="13" fillId="0" borderId="0" xfId="0" applyNumberFormat="1" applyFont="1"/>
    <xf numFmtId="165" fontId="8" fillId="0" borderId="0" xfId="0" applyNumberFormat="1" applyFont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/>
    </xf>
    <xf numFmtId="165" fontId="13" fillId="0" borderId="0" xfId="0" applyNumberFormat="1" applyFont="1" applyAlignment="1">
      <alignment horizontal="left"/>
    </xf>
    <xf numFmtId="165" fontId="13" fillId="0" borderId="0" xfId="0" applyNumberFormat="1" applyFont="1" applyBorder="1"/>
    <xf numFmtId="165" fontId="14" fillId="0" borderId="0" xfId="0" applyNumberFormat="1" applyFont="1" applyBorder="1"/>
    <xf numFmtId="165" fontId="14" fillId="0" borderId="0" xfId="0" applyNumberFormat="1" applyFont="1"/>
    <xf numFmtId="165" fontId="13" fillId="0" borderId="1" xfId="0" applyNumberFormat="1" applyFont="1" applyBorder="1"/>
    <xf numFmtId="165" fontId="15" fillId="0" borderId="1" xfId="0" applyNumberFormat="1" applyFont="1" applyBorder="1"/>
    <xf numFmtId="165" fontId="15" fillId="0" borderId="0" xfId="0" applyNumberFormat="1" applyFont="1"/>
    <xf numFmtId="165" fontId="12" fillId="0" borderId="1" xfId="0" applyNumberFormat="1" applyFont="1" applyBorder="1"/>
    <xf numFmtId="165" fontId="12" fillId="0" borderId="0" xfId="0" applyNumberFormat="1" applyFont="1"/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opLeftCell="A4" workbookViewId="0">
      <selection activeCell="A5" sqref="A5:D5"/>
    </sheetView>
  </sheetViews>
  <sheetFormatPr defaultRowHeight="15" x14ac:dyDescent="0.25"/>
  <cols>
    <col min="1" max="1" width="32.140625" style="30" customWidth="1"/>
    <col min="2" max="2" width="14.7109375" customWidth="1"/>
    <col min="3" max="3" width="16.140625" customWidth="1"/>
    <col min="4" max="4" width="12.85546875" customWidth="1"/>
    <col min="5" max="5" width="12.42578125" customWidth="1"/>
    <col min="6" max="6" width="13.140625" customWidth="1"/>
    <col min="7" max="7" width="12.5703125" customWidth="1"/>
    <col min="8" max="8" width="13.7109375" customWidth="1"/>
    <col min="9" max="9" width="14.140625" customWidth="1"/>
    <col min="10" max="10" width="13.5703125" customWidth="1"/>
    <col min="11" max="11" width="13.7109375" customWidth="1"/>
  </cols>
  <sheetData>
    <row r="1" spans="1:19" ht="20.25" x14ac:dyDescent="0.3">
      <c r="A1" s="99" t="s">
        <v>2</v>
      </c>
      <c r="B1" s="99"/>
      <c r="C1" s="99"/>
      <c r="D1" s="99"/>
    </row>
    <row r="2" spans="1:19" ht="16.5" x14ac:dyDescent="0.3">
      <c r="A2" s="22"/>
      <c r="B2" s="17" t="s">
        <v>0</v>
      </c>
      <c r="C2" s="18"/>
      <c r="D2" s="2"/>
    </row>
    <row r="3" spans="1:19" ht="16.5" x14ac:dyDescent="0.3">
      <c r="A3" s="22"/>
      <c r="B3" s="1"/>
      <c r="C3" s="1"/>
      <c r="D3" s="1"/>
    </row>
    <row r="4" spans="1:19" ht="35.25" customHeight="1" x14ac:dyDescent="0.25">
      <c r="A4" s="100" t="s">
        <v>47</v>
      </c>
      <c r="B4" s="100"/>
      <c r="C4" s="100"/>
      <c r="D4" s="100"/>
    </row>
    <row r="5" spans="1:19" ht="15.75" x14ac:dyDescent="0.25">
      <c r="A5" s="100"/>
      <c r="B5" s="100"/>
      <c r="C5" s="100"/>
      <c r="D5" s="100"/>
    </row>
    <row r="6" spans="1:19" s="21" customFormat="1" ht="51" x14ac:dyDescent="0.25">
      <c r="A6" s="20"/>
      <c r="B6" s="31" t="s">
        <v>39</v>
      </c>
      <c r="C6" s="31" t="s">
        <v>39</v>
      </c>
      <c r="D6" s="31" t="s">
        <v>38</v>
      </c>
      <c r="E6" s="31" t="s">
        <v>38</v>
      </c>
      <c r="F6" s="32" t="s">
        <v>40</v>
      </c>
      <c r="G6" s="32" t="s">
        <v>40</v>
      </c>
      <c r="H6" s="32" t="s">
        <v>42</v>
      </c>
      <c r="I6" s="32" t="s">
        <v>42</v>
      </c>
      <c r="J6" s="32" t="s">
        <v>43</v>
      </c>
      <c r="K6" s="32" t="s">
        <v>43</v>
      </c>
      <c r="L6" s="32" t="s">
        <v>41</v>
      </c>
      <c r="M6" s="32" t="s">
        <v>41</v>
      </c>
      <c r="N6" s="31" t="s">
        <v>46</v>
      </c>
      <c r="O6" s="31" t="s">
        <v>46</v>
      </c>
      <c r="P6" s="31" t="s">
        <v>44</v>
      </c>
      <c r="Q6" s="31" t="s">
        <v>44</v>
      </c>
      <c r="R6" s="31" t="s">
        <v>45</v>
      </c>
      <c r="S6" s="31" t="s">
        <v>45</v>
      </c>
    </row>
    <row r="7" spans="1:19" ht="16.5" x14ac:dyDescent="0.3">
      <c r="A7" s="22"/>
      <c r="B7" s="13" t="s">
        <v>3</v>
      </c>
      <c r="C7" s="13" t="s">
        <v>4</v>
      </c>
      <c r="D7" s="13" t="s">
        <v>3</v>
      </c>
      <c r="E7" s="13" t="s">
        <v>4</v>
      </c>
      <c r="F7" s="13" t="s">
        <v>3</v>
      </c>
      <c r="G7" s="13" t="s">
        <v>4</v>
      </c>
      <c r="H7" s="13" t="s">
        <v>3</v>
      </c>
      <c r="I7" s="13" t="s">
        <v>4</v>
      </c>
      <c r="J7" s="13" t="s">
        <v>3</v>
      </c>
      <c r="K7" s="13" t="s">
        <v>4</v>
      </c>
      <c r="L7" s="13" t="s">
        <v>3</v>
      </c>
      <c r="M7" s="13" t="s">
        <v>4</v>
      </c>
      <c r="N7" s="13" t="s">
        <v>3</v>
      </c>
      <c r="O7" s="13" t="s">
        <v>4</v>
      </c>
      <c r="P7" s="13" t="s">
        <v>3</v>
      </c>
      <c r="Q7" s="13" t="s">
        <v>4</v>
      </c>
      <c r="R7" s="13" t="s">
        <v>3</v>
      </c>
      <c r="S7" s="13" t="s">
        <v>4</v>
      </c>
    </row>
    <row r="8" spans="1:19" ht="16.5" x14ac:dyDescent="0.3">
      <c r="A8" s="23" t="s">
        <v>1</v>
      </c>
      <c r="B8" s="3"/>
      <c r="C8" s="3"/>
      <c r="D8" s="3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16.5" x14ac:dyDescent="0.3">
      <c r="A9" s="24" t="s">
        <v>5</v>
      </c>
      <c r="B9" s="2"/>
      <c r="C9" s="4"/>
      <c r="D9" s="1"/>
    </row>
    <row r="10" spans="1:19" ht="16.5" x14ac:dyDescent="0.3">
      <c r="A10" s="25" t="s">
        <v>6</v>
      </c>
      <c r="B10" s="5"/>
      <c r="C10" s="4"/>
      <c r="D10" s="1"/>
    </row>
    <row r="11" spans="1:19" ht="16.5" x14ac:dyDescent="0.3">
      <c r="A11" s="22"/>
      <c r="B11" s="5"/>
      <c r="C11" s="4"/>
      <c r="D11" s="6"/>
    </row>
    <row r="12" spans="1:19" ht="16.5" x14ac:dyDescent="0.3">
      <c r="A12" s="26"/>
      <c r="B12" s="8"/>
      <c r="C12" s="9"/>
      <c r="D12" s="10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x14ac:dyDescent="0.3">
      <c r="A13" s="25" t="s">
        <v>7</v>
      </c>
      <c r="B13" s="5"/>
      <c r="C13" s="4"/>
      <c r="D13" s="1"/>
    </row>
    <row r="14" spans="1:19" ht="16.5" x14ac:dyDescent="0.3">
      <c r="A14" s="22" t="s">
        <v>8</v>
      </c>
      <c r="B14" s="5"/>
      <c r="C14" s="4"/>
      <c r="D14" s="7"/>
    </row>
    <row r="15" spans="1:19" ht="16.5" x14ac:dyDescent="0.3">
      <c r="A15" s="22"/>
      <c r="B15" s="5"/>
      <c r="C15" s="4"/>
      <c r="D15" s="7"/>
    </row>
    <row r="16" spans="1:19" ht="16.5" x14ac:dyDescent="0.3">
      <c r="A16" s="26"/>
      <c r="B16" s="8"/>
      <c r="C16" s="9"/>
      <c r="D16" s="10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 ht="16.5" x14ac:dyDescent="0.3">
      <c r="A17" s="25" t="s">
        <v>9</v>
      </c>
      <c r="B17" s="5"/>
      <c r="C17" s="4"/>
      <c r="D17" s="1"/>
    </row>
    <row r="18" spans="1:19" ht="16.5" x14ac:dyDescent="0.3">
      <c r="A18" s="22" t="s">
        <v>10</v>
      </c>
      <c r="B18" s="5"/>
      <c r="C18" s="4"/>
      <c r="D18" s="6"/>
    </row>
    <row r="19" spans="1:19" ht="16.5" x14ac:dyDescent="0.3">
      <c r="A19" s="22"/>
      <c r="B19" s="5"/>
      <c r="C19" s="4"/>
      <c r="D19" s="7"/>
    </row>
    <row r="20" spans="1:19" ht="16.5" x14ac:dyDescent="0.3">
      <c r="A20" s="26"/>
      <c r="B20" s="8"/>
      <c r="C20" s="9"/>
      <c r="D20" s="10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ht="16.5" x14ac:dyDescent="0.3">
      <c r="A21" s="25" t="s">
        <v>11</v>
      </c>
      <c r="B21" s="5"/>
      <c r="C21" s="4"/>
      <c r="D21" s="1"/>
    </row>
    <row r="22" spans="1:19" ht="16.5" x14ac:dyDescent="0.3">
      <c r="A22" s="22"/>
      <c r="B22" s="5"/>
      <c r="C22" s="4"/>
      <c r="D22" s="7"/>
    </row>
    <row r="23" spans="1:19" ht="16.5" x14ac:dyDescent="0.3">
      <c r="A23" s="22"/>
      <c r="B23" s="5"/>
      <c r="C23" s="4"/>
      <c r="D23" s="7"/>
    </row>
    <row r="24" spans="1:19" ht="16.5" x14ac:dyDescent="0.3">
      <c r="A24" s="26"/>
      <c r="B24" s="8"/>
      <c r="C24" s="9"/>
      <c r="D24" s="10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6.5" x14ac:dyDescent="0.3">
      <c r="A25" s="25" t="s">
        <v>12</v>
      </c>
      <c r="B25" s="5"/>
      <c r="C25" s="4"/>
      <c r="D25" s="1"/>
    </row>
    <row r="26" spans="1:19" ht="16.5" x14ac:dyDescent="0.3">
      <c r="A26" s="22" t="s">
        <v>13</v>
      </c>
      <c r="B26" s="5"/>
      <c r="C26" s="4"/>
      <c r="D26" s="7"/>
    </row>
    <row r="27" spans="1:19" ht="16.5" x14ac:dyDescent="0.3">
      <c r="A27" s="22"/>
      <c r="B27" s="5"/>
      <c r="C27" s="4"/>
      <c r="D27" s="7"/>
    </row>
    <row r="28" spans="1:19" ht="16.5" x14ac:dyDescent="0.3">
      <c r="A28" s="26"/>
      <c r="B28" s="8"/>
      <c r="C28" s="9"/>
      <c r="D28" s="10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ht="16.5" x14ac:dyDescent="0.3">
      <c r="A29" s="25" t="s">
        <v>14</v>
      </c>
      <c r="B29" s="5"/>
      <c r="C29" s="4"/>
      <c r="D29" s="1"/>
    </row>
    <row r="30" spans="1:19" ht="16.5" x14ac:dyDescent="0.3">
      <c r="A30" s="22" t="s">
        <v>15</v>
      </c>
      <c r="B30" s="5"/>
      <c r="C30" s="4"/>
      <c r="D30" s="7"/>
    </row>
    <row r="31" spans="1:19" ht="16.5" x14ac:dyDescent="0.3">
      <c r="A31" s="26"/>
      <c r="B31" s="8"/>
      <c r="C31" s="9"/>
      <c r="D31" s="10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 ht="16.5" x14ac:dyDescent="0.3">
      <c r="A32" s="25" t="s">
        <v>16</v>
      </c>
      <c r="B32" s="5"/>
      <c r="C32" s="4"/>
      <c r="D32" s="1"/>
    </row>
    <row r="33" spans="1:19" ht="16.5" x14ac:dyDescent="0.3">
      <c r="A33" s="25" t="s">
        <v>17</v>
      </c>
      <c r="B33" s="5"/>
      <c r="C33" s="4"/>
      <c r="D33" s="7"/>
    </row>
    <row r="34" spans="1:19" ht="16.5" x14ac:dyDescent="0.3">
      <c r="A34" s="26"/>
      <c r="B34" s="8"/>
      <c r="C34" s="9"/>
      <c r="D34" s="9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ht="16.5" x14ac:dyDescent="0.3">
      <c r="A35" s="25" t="s">
        <v>18</v>
      </c>
      <c r="B35" s="5"/>
      <c r="C35" s="1"/>
      <c r="D35" s="1"/>
    </row>
    <row r="36" spans="1:19" ht="16.5" x14ac:dyDescent="0.3">
      <c r="A36" s="22" t="s">
        <v>19</v>
      </c>
      <c r="B36" s="5"/>
      <c r="C36" s="4"/>
      <c r="D36" s="7"/>
    </row>
    <row r="37" spans="1:19" ht="16.5" x14ac:dyDescent="0.3">
      <c r="A37" s="22"/>
      <c r="B37" s="5"/>
      <c r="C37" s="4"/>
      <c r="D37" s="7"/>
    </row>
    <row r="38" spans="1:19" ht="16.5" x14ac:dyDescent="0.3">
      <c r="A38" s="26"/>
      <c r="B38" s="8"/>
      <c r="C38" s="9"/>
      <c r="D38" s="10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ht="16.5" x14ac:dyDescent="0.3">
      <c r="A39" s="22" t="s">
        <v>20</v>
      </c>
      <c r="B39" s="1"/>
      <c r="C39" s="1"/>
      <c r="D39" s="1"/>
    </row>
    <row r="40" spans="1:19" x14ac:dyDescent="0.25">
      <c r="A40" s="27" t="s">
        <v>22</v>
      </c>
      <c r="B40" s="11"/>
      <c r="C40" s="12"/>
      <c r="D40" s="11"/>
    </row>
    <row r="41" spans="1:19" x14ac:dyDescent="0.25">
      <c r="A41" s="27"/>
      <c r="B41" s="11"/>
      <c r="C41" s="12"/>
      <c r="D41" s="11"/>
    </row>
    <row r="42" spans="1:19" x14ac:dyDescent="0.25">
      <c r="A42" s="28"/>
      <c r="B42" s="14"/>
      <c r="C42" s="14"/>
      <c r="D42" s="14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25">
      <c r="A43" s="27" t="s">
        <v>21</v>
      </c>
      <c r="B43" s="11"/>
      <c r="C43" s="12"/>
      <c r="D43" s="11"/>
    </row>
    <row r="44" spans="1:19" x14ac:dyDescent="0.25">
      <c r="A44" s="27"/>
      <c r="B44" s="11"/>
      <c r="C44" s="12"/>
      <c r="D44" s="11"/>
    </row>
    <row r="45" spans="1:19" x14ac:dyDescent="0.25">
      <c r="A45" s="27"/>
      <c r="B45" s="11"/>
      <c r="C45" s="11"/>
      <c r="D45" s="11"/>
    </row>
    <row r="46" spans="1:19" x14ac:dyDescent="0.25">
      <c r="A46" s="28"/>
      <c r="B46" s="14"/>
      <c r="C46" s="15"/>
      <c r="D46" s="14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25">
      <c r="A47" s="27" t="s">
        <v>23</v>
      </c>
      <c r="B47" s="11"/>
      <c r="C47" s="12"/>
      <c r="D47" s="11"/>
    </row>
    <row r="48" spans="1:19" x14ac:dyDescent="0.25">
      <c r="A48" s="27" t="s">
        <v>24</v>
      </c>
      <c r="B48" s="11"/>
      <c r="C48" s="12"/>
      <c r="D48" s="11"/>
    </row>
    <row r="49" spans="1:19" x14ac:dyDescent="0.25">
      <c r="A49" s="27" t="s">
        <v>25</v>
      </c>
      <c r="B49" s="11"/>
      <c r="C49" s="12"/>
      <c r="D49" s="11"/>
    </row>
    <row r="50" spans="1:19" x14ac:dyDescent="0.25">
      <c r="A50" s="2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19" x14ac:dyDescent="0.25">
      <c r="A51" s="27" t="s">
        <v>26</v>
      </c>
    </row>
    <row r="52" spans="1:19" x14ac:dyDescent="0.25">
      <c r="A52" s="27" t="s">
        <v>27</v>
      </c>
    </row>
    <row r="54" spans="1:19" x14ac:dyDescent="0.25">
      <c r="A54" s="2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</row>
    <row r="55" spans="1:19" x14ac:dyDescent="0.25">
      <c r="A55" s="30" t="s">
        <v>28</v>
      </c>
    </row>
    <row r="56" spans="1:19" x14ac:dyDescent="0.25">
      <c r="A56" s="30" t="s">
        <v>29</v>
      </c>
    </row>
    <row r="58" spans="1:19" x14ac:dyDescent="0.25">
      <c r="A58" s="29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</row>
    <row r="59" spans="1:19" x14ac:dyDescent="0.25">
      <c r="A59" s="30" t="s">
        <v>30</v>
      </c>
    </row>
    <row r="60" spans="1:19" x14ac:dyDescent="0.25">
      <c r="A60" s="30" t="s">
        <v>34</v>
      </c>
    </row>
    <row r="62" spans="1:19" x14ac:dyDescent="0.25">
      <c r="A62" s="29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</row>
    <row r="63" spans="1:19" x14ac:dyDescent="0.25">
      <c r="A63" s="30" t="s">
        <v>31</v>
      </c>
    </row>
    <row r="64" spans="1:19" x14ac:dyDescent="0.25">
      <c r="A64" s="30" t="s">
        <v>37</v>
      </c>
    </row>
    <row r="66" spans="1:19" x14ac:dyDescent="0.25">
      <c r="A66" s="29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</row>
    <row r="67" spans="1:19" x14ac:dyDescent="0.25">
      <c r="A67" s="30" t="s">
        <v>32</v>
      </c>
    </row>
    <row r="68" spans="1:19" x14ac:dyDescent="0.25">
      <c r="A68" s="30" t="s">
        <v>35</v>
      </c>
    </row>
    <row r="70" spans="1:19" x14ac:dyDescent="0.25">
      <c r="A70" s="29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spans="1:19" x14ac:dyDescent="0.25">
      <c r="A71" s="30" t="s">
        <v>33</v>
      </c>
    </row>
    <row r="72" spans="1:19" x14ac:dyDescent="0.25">
      <c r="A72" s="30" t="s">
        <v>36</v>
      </c>
    </row>
    <row r="74" spans="1:19" x14ac:dyDescent="0.25">
      <c r="A74" s="29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</row>
  </sheetData>
  <mergeCells count="3">
    <mergeCell ref="A1:D1"/>
    <mergeCell ref="A4:D4"/>
    <mergeCell ref="A5:D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opLeftCell="A52" zoomScaleNormal="100" workbookViewId="0">
      <selection activeCell="A2" sqref="A2"/>
    </sheetView>
  </sheetViews>
  <sheetFormatPr defaultRowHeight="15" x14ac:dyDescent="0.25"/>
  <cols>
    <col min="1" max="1" width="32.5703125" style="46" customWidth="1"/>
    <col min="2" max="2" width="22.85546875" style="64" customWidth="1"/>
    <col min="3" max="3" width="15.85546875" style="82" customWidth="1"/>
    <col min="4" max="16384" width="9.140625" style="33"/>
  </cols>
  <sheetData>
    <row r="1" spans="1:3" ht="20.25" x14ac:dyDescent="0.3">
      <c r="A1" s="101" t="s">
        <v>2</v>
      </c>
      <c r="B1" s="101"/>
      <c r="C1" s="101"/>
    </row>
    <row r="2" spans="1:3" s="35" customFormat="1" ht="23.25" customHeight="1" x14ac:dyDescent="0.25">
      <c r="A2" s="34"/>
      <c r="B2" s="47">
        <v>45473</v>
      </c>
      <c r="C2" s="72"/>
    </row>
    <row r="3" spans="1:3" x14ac:dyDescent="0.25">
      <c r="A3" s="36"/>
      <c r="B3" s="59"/>
      <c r="C3" s="73"/>
    </row>
    <row r="4" spans="1:3" ht="35.25" customHeight="1" x14ac:dyDescent="0.2">
      <c r="A4" s="100" t="s">
        <v>47</v>
      </c>
      <c r="B4" s="100"/>
      <c r="C4" s="100"/>
    </row>
    <row r="5" spans="1:3" x14ac:dyDescent="0.2">
      <c r="A5" s="100"/>
      <c r="B5" s="100"/>
      <c r="C5" s="100"/>
    </row>
    <row r="6" spans="1:3" s="21" customFormat="1" ht="12.75" x14ac:dyDescent="0.25">
      <c r="A6" s="20"/>
      <c r="B6" s="20"/>
      <c r="C6" s="74"/>
    </row>
    <row r="7" spans="1:3" x14ac:dyDescent="0.25">
      <c r="A7" s="36"/>
      <c r="B7" s="59"/>
      <c r="C7" s="73"/>
    </row>
    <row r="8" spans="1:3" x14ac:dyDescent="0.25">
      <c r="A8" s="39" t="s">
        <v>1</v>
      </c>
      <c r="B8" s="39" t="s">
        <v>51</v>
      </c>
      <c r="C8" s="75" t="s">
        <v>52</v>
      </c>
    </row>
    <row r="9" spans="1:3" x14ac:dyDescent="0.25">
      <c r="A9" s="40" t="s">
        <v>5</v>
      </c>
      <c r="B9" s="59"/>
      <c r="C9" s="76"/>
    </row>
    <row r="10" spans="1:3" x14ac:dyDescent="0.25">
      <c r="A10" s="41" t="s">
        <v>6</v>
      </c>
      <c r="B10" s="60"/>
      <c r="C10" s="77"/>
    </row>
    <row r="11" spans="1:3" ht="14.25" x14ac:dyDescent="0.2">
      <c r="A11" s="42" t="s">
        <v>48</v>
      </c>
      <c r="B11" s="61" t="s">
        <v>231</v>
      </c>
      <c r="C11" s="78">
        <v>10805.35</v>
      </c>
    </row>
    <row r="12" spans="1:3" ht="14.25" x14ac:dyDescent="0.2">
      <c r="A12" s="42" t="s">
        <v>49</v>
      </c>
      <c r="B12" s="61" t="s">
        <v>241</v>
      </c>
      <c r="C12" s="78">
        <v>62.53</v>
      </c>
    </row>
    <row r="13" spans="1:3" ht="14.25" x14ac:dyDescent="0.2">
      <c r="A13" s="37" t="s">
        <v>50</v>
      </c>
      <c r="B13" s="38">
        <v>272</v>
      </c>
      <c r="C13" s="79">
        <v>581.98</v>
      </c>
    </row>
    <row r="14" spans="1:3" x14ac:dyDescent="0.25">
      <c r="A14" s="43"/>
      <c r="B14" s="62"/>
      <c r="C14" s="80"/>
    </row>
    <row r="15" spans="1:3" x14ac:dyDescent="0.25">
      <c r="A15" s="41" t="s">
        <v>7</v>
      </c>
      <c r="B15" s="60"/>
      <c r="C15" s="77"/>
    </row>
    <row r="16" spans="1:3" x14ac:dyDescent="0.25">
      <c r="A16" s="36" t="s">
        <v>8</v>
      </c>
      <c r="B16" s="59"/>
      <c r="C16" s="73"/>
    </row>
    <row r="17" spans="1:3" ht="14.25" x14ac:dyDescent="0.2">
      <c r="A17" s="42" t="s">
        <v>48</v>
      </c>
      <c r="B17" s="61">
        <v>0</v>
      </c>
      <c r="C17" s="78">
        <v>20.420000000000002</v>
      </c>
    </row>
    <row r="18" spans="1:3" ht="14.25" x14ac:dyDescent="0.2">
      <c r="A18" s="42" t="s">
        <v>49</v>
      </c>
      <c r="B18" s="61"/>
      <c r="C18" s="78"/>
    </row>
    <row r="19" spans="1:3" ht="14.25" x14ac:dyDescent="0.2">
      <c r="A19" s="37" t="s">
        <v>50</v>
      </c>
      <c r="B19" s="38"/>
      <c r="C19" s="79"/>
    </row>
    <row r="20" spans="1:3" x14ac:dyDescent="0.25">
      <c r="A20" s="43"/>
      <c r="B20" s="62"/>
      <c r="C20" s="80"/>
    </row>
    <row r="21" spans="1:3" x14ac:dyDescent="0.25">
      <c r="A21" s="41" t="s">
        <v>9</v>
      </c>
      <c r="B21" s="60"/>
      <c r="C21" s="77"/>
    </row>
    <row r="22" spans="1:3" x14ac:dyDescent="0.25">
      <c r="A22" s="36" t="s">
        <v>58</v>
      </c>
      <c r="B22" s="59"/>
      <c r="C22" s="73"/>
    </row>
    <row r="23" spans="1:3" ht="14.25" x14ac:dyDescent="0.2">
      <c r="A23" s="42" t="s">
        <v>48</v>
      </c>
      <c r="B23" s="61" t="s">
        <v>238</v>
      </c>
      <c r="C23" s="78">
        <v>136.93</v>
      </c>
    </row>
    <row r="24" spans="1:3" ht="14.25" x14ac:dyDescent="0.2">
      <c r="A24" s="42" t="s">
        <v>49</v>
      </c>
      <c r="B24" s="61" t="s">
        <v>101</v>
      </c>
      <c r="C24" s="78">
        <v>50.18</v>
      </c>
    </row>
    <row r="25" spans="1:3" ht="14.25" x14ac:dyDescent="0.2">
      <c r="A25" s="37" t="s">
        <v>50</v>
      </c>
      <c r="B25" s="38">
        <v>1</v>
      </c>
      <c r="C25" s="79">
        <v>43.64</v>
      </c>
    </row>
    <row r="26" spans="1:3" x14ac:dyDescent="0.25">
      <c r="A26" s="43"/>
      <c r="B26" s="62"/>
      <c r="C26" s="80"/>
    </row>
    <row r="27" spans="1:3" x14ac:dyDescent="0.25">
      <c r="A27" s="41" t="s">
        <v>59</v>
      </c>
      <c r="B27" s="60"/>
      <c r="C27" s="77"/>
    </row>
    <row r="28" spans="1:3" x14ac:dyDescent="0.25">
      <c r="A28" s="41" t="s">
        <v>60</v>
      </c>
      <c r="B28" s="60"/>
      <c r="C28" s="77"/>
    </row>
    <row r="29" spans="1:3" ht="14.25" x14ac:dyDescent="0.2">
      <c r="A29" s="42" t="s">
        <v>48</v>
      </c>
      <c r="B29" s="61" t="s">
        <v>237</v>
      </c>
      <c r="C29" s="78">
        <v>387.56</v>
      </c>
    </row>
    <row r="30" spans="1:3" ht="14.25" x14ac:dyDescent="0.2">
      <c r="A30" s="42" t="s">
        <v>49</v>
      </c>
      <c r="B30" s="61" t="s">
        <v>166</v>
      </c>
      <c r="C30" s="78">
        <v>53.49</v>
      </c>
    </row>
    <row r="31" spans="1:3" ht="14.25" x14ac:dyDescent="0.2">
      <c r="A31" s="37" t="s">
        <v>50</v>
      </c>
      <c r="B31" s="38">
        <v>5</v>
      </c>
      <c r="C31" s="79">
        <v>43.64</v>
      </c>
    </row>
    <row r="32" spans="1:3" x14ac:dyDescent="0.25">
      <c r="A32" s="36"/>
      <c r="B32" s="59"/>
      <c r="C32" s="73"/>
    </row>
    <row r="33" spans="1:3" x14ac:dyDescent="0.25">
      <c r="A33" s="43"/>
      <c r="B33" s="62"/>
      <c r="C33" s="80"/>
    </row>
    <row r="34" spans="1:3" x14ac:dyDescent="0.25">
      <c r="A34" s="41" t="s">
        <v>12</v>
      </c>
      <c r="B34" s="60"/>
      <c r="C34" s="77"/>
    </row>
    <row r="35" spans="1:3" x14ac:dyDescent="0.25">
      <c r="A35" s="36" t="s">
        <v>13</v>
      </c>
      <c r="B35" s="59"/>
      <c r="C35" s="73"/>
    </row>
    <row r="36" spans="1:3" ht="14.25" x14ac:dyDescent="0.2">
      <c r="A36" s="42" t="s">
        <v>48</v>
      </c>
      <c r="B36" s="61" t="s">
        <v>236</v>
      </c>
      <c r="C36" s="78">
        <v>1988.1</v>
      </c>
    </row>
    <row r="37" spans="1:3" ht="14.25" x14ac:dyDescent="0.2">
      <c r="A37" s="42" t="s">
        <v>49</v>
      </c>
      <c r="B37" s="61" t="s">
        <v>242</v>
      </c>
      <c r="C37" s="78">
        <v>49.07</v>
      </c>
    </row>
    <row r="38" spans="1:3" ht="14.25" x14ac:dyDescent="0.2">
      <c r="A38" s="37" t="s">
        <v>50</v>
      </c>
      <c r="B38" s="38">
        <v>19</v>
      </c>
      <c r="C38" s="79">
        <v>53.1</v>
      </c>
    </row>
    <row r="39" spans="1:3" x14ac:dyDescent="0.25">
      <c r="A39" s="43"/>
      <c r="B39" s="62"/>
      <c r="C39" s="80"/>
    </row>
    <row r="40" spans="1:3" x14ac:dyDescent="0.25">
      <c r="A40" s="41" t="s">
        <v>14</v>
      </c>
      <c r="B40" s="60"/>
      <c r="C40" s="77"/>
    </row>
    <row r="41" spans="1:3" x14ac:dyDescent="0.25">
      <c r="A41" s="36" t="s">
        <v>15</v>
      </c>
      <c r="B41" s="59"/>
      <c r="C41" s="73"/>
    </row>
    <row r="42" spans="1:3" ht="14.25" x14ac:dyDescent="0.2">
      <c r="A42" s="42" t="s">
        <v>48</v>
      </c>
      <c r="B42" s="61" t="s">
        <v>235</v>
      </c>
      <c r="C42" s="78">
        <v>310.31</v>
      </c>
    </row>
    <row r="43" spans="1:3" ht="14.25" x14ac:dyDescent="0.2">
      <c r="A43" s="42" t="s">
        <v>49</v>
      </c>
      <c r="B43" s="61" t="s">
        <v>242</v>
      </c>
      <c r="C43" s="78">
        <v>53.12</v>
      </c>
    </row>
    <row r="44" spans="1:3" ht="14.25" x14ac:dyDescent="0.2">
      <c r="A44" s="37" t="s">
        <v>50</v>
      </c>
      <c r="B44" s="38">
        <v>14</v>
      </c>
      <c r="C44" s="79">
        <v>47.84</v>
      </c>
    </row>
    <row r="45" spans="1:3" x14ac:dyDescent="0.25">
      <c r="A45" s="43"/>
      <c r="B45" s="62"/>
      <c r="C45" s="80"/>
    </row>
    <row r="46" spans="1:3" x14ac:dyDescent="0.25">
      <c r="A46" s="41" t="s">
        <v>18</v>
      </c>
      <c r="B46" s="60"/>
      <c r="C46" s="77"/>
    </row>
    <row r="47" spans="1:3" x14ac:dyDescent="0.25">
      <c r="A47" s="36" t="s">
        <v>19</v>
      </c>
      <c r="B47" s="59"/>
      <c r="C47" s="73"/>
    </row>
    <row r="48" spans="1:3" ht="14.25" x14ac:dyDescent="0.2">
      <c r="A48" s="42" t="s">
        <v>48</v>
      </c>
      <c r="B48" s="61" t="s">
        <v>243</v>
      </c>
      <c r="C48" s="78">
        <v>161.52000000000001</v>
      </c>
    </row>
    <row r="49" spans="1:3" ht="14.25" x14ac:dyDescent="0.2">
      <c r="A49" s="42" t="s">
        <v>49</v>
      </c>
      <c r="B49" s="61"/>
      <c r="C49" s="78"/>
    </row>
    <row r="50" spans="1:3" ht="14.25" x14ac:dyDescent="0.2">
      <c r="A50" s="37" t="s">
        <v>50</v>
      </c>
      <c r="B50" s="38">
        <v>100</v>
      </c>
      <c r="C50" s="79">
        <v>30.18</v>
      </c>
    </row>
    <row r="51" spans="1:3" x14ac:dyDescent="0.25">
      <c r="A51" s="43"/>
      <c r="B51" s="62"/>
      <c r="C51" s="80"/>
    </row>
    <row r="52" spans="1:3" x14ac:dyDescent="0.25">
      <c r="A52" s="36" t="s">
        <v>20</v>
      </c>
      <c r="B52" s="59"/>
      <c r="C52" s="73"/>
    </row>
    <row r="53" spans="1:3" x14ac:dyDescent="0.25">
      <c r="A53" s="36" t="s">
        <v>22</v>
      </c>
      <c r="B53" s="59"/>
      <c r="C53" s="73"/>
    </row>
    <row r="54" spans="1:3" ht="14.25" x14ac:dyDescent="0.2">
      <c r="A54" s="42" t="s">
        <v>48</v>
      </c>
      <c r="B54" s="61" t="s">
        <v>234</v>
      </c>
      <c r="C54" s="78">
        <f>19.45+4811.91+47.74</f>
        <v>4879.0999999999995</v>
      </c>
    </row>
    <row r="55" spans="1:3" ht="14.25" x14ac:dyDescent="0.2">
      <c r="A55" s="42" t="s">
        <v>49</v>
      </c>
      <c r="B55" s="61" t="s">
        <v>233</v>
      </c>
      <c r="C55" s="78">
        <v>474.71</v>
      </c>
    </row>
    <row r="56" spans="1:3" ht="14.25" x14ac:dyDescent="0.2">
      <c r="A56" s="37" t="s">
        <v>50</v>
      </c>
      <c r="B56" s="38">
        <v>171</v>
      </c>
      <c r="C56" s="79">
        <v>487.63</v>
      </c>
    </row>
    <row r="57" spans="1:3" x14ac:dyDescent="0.25">
      <c r="A57" s="43"/>
      <c r="B57" s="62"/>
      <c r="C57" s="80"/>
    </row>
    <row r="58" spans="1:3" x14ac:dyDescent="0.25">
      <c r="A58" s="36" t="s">
        <v>23</v>
      </c>
      <c r="B58" s="59"/>
      <c r="C58" s="73"/>
    </row>
    <row r="59" spans="1:3" x14ac:dyDescent="0.25">
      <c r="A59" s="36" t="s">
        <v>24</v>
      </c>
      <c r="B59" s="59"/>
      <c r="C59" s="73"/>
    </row>
    <row r="60" spans="1:3" x14ac:dyDescent="0.25">
      <c r="A60" s="36" t="s">
        <v>25</v>
      </c>
      <c r="B60" s="59"/>
      <c r="C60" s="73"/>
    </row>
    <row r="61" spans="1:3" ht="14.25" x14ac:dyDescent="0.2">
      <c r="A61" s="42" t="s">
        <v>48</v>
      </c>
      <c r="B61" s="61" t="s">
        <v>229</v>
      </c>
      <c r="C61" s="78">
        <v>169.39</v>
      </c>
    </row>
    <row r="62" spans="1:3" ht="14.25" x14ac:dyDescent="0.2">
      <c r="A62" s="42" t="s">
        <v>49</v>
      </c>
      <c r="B62" s="61"/>
      <c r="C62" s="78"/>
    </row>
    <row r="63" spans="1:3" ht="14.25" x14ac:dyDescent="0.2">
      <c r="A63" s="37" t="s">
        <v>50</v>
      </c>
      <c r="B63" s="38"/>
      <c r="C63" s="79"/>
    </row>
    <row r="64" spans="1:3" x14ac:dyDescent="0.25">
      <c r="A64" s="45"/>
      <c r="B64" s="63"/>
      <c r="C64" s="81"/>
    </row>
    <row r="65" spans="1:3" x14ac:dyDescent="0.25">
      <c r="A65" s="36" t="s">
        <v>26</v>
      </c>
      <c r="B65" s="59"/>
      <c r="C65" s="73"/>
    </row>
    <row r="66" spans="1:3" x14ac:dyDescent="0.25">
      <c r="A66" s="36" t="s">
        <v>27</v>
      </c>
      <c r="B66" s="59"/>
      <c r="C66" s="73"/>
    </row>
    <row r="67" spans="1:3" ht="14.25" x14ac:dyDescent="0.2">
      <c r="A67" s="42" t="s">
        <v>48</v>
      </c>
      <c r="B67" s="61" t="s">
        <v>239</v>
      </c>
      <c r="C67" s="78">
        <v>152.37</v>
      </c>
    </row>
    <row r="68" spans="1:3" ht="14.25" x14ac:dyDescent="0.2">
      <c r="A68" s="42" t="s">
        <v>49</v>
      </c>
      <c r="B68" s="61"/>
      <c r="C68" s="78"/>
    </row>
    <row r="69" spans="1:3" ht="14.25" x14ac:dyDescent="0.2">
      <c r="A69" s="37" t="s">
        <v>50</v>
      </c>
      <c r="B69" s="38">
        <v>0</v>
      </c>
      <c r="C69" s="79">
        <v>130.85</v>
      </c>
    </row>
    <row r="70" spans="1:3" x14ac:dyDescent="0.25">
      <c r="A70" s="45"/>
      <c r="B70" s="63"/>
      <c r="C70" s="81"/>
    </row>
    <row r="71" spans="1:3" x14ac:dyDescent="0.25">
      <c r="A71" s="46" t="s">
        <v>28</v>
      </c>
    </row>
    <row r="72" spans="1:3" x14ac:dyDescent="0.25">
      <c r="A72" s="46" t="s">
        <v>29</v>
      </c>
    </row>
    <row r="73" spans="1:3" ht="14.25" x14ac:dyDescent="0.2">
      <c r="A73" s="42" t="s">
        <v>48</v>
      </c>
      <c r="B73" s="61" t="s">
        <v>232</v>
      </c>
      <c r="C73" s="78">
        <v>299.73</v>
      </c>
    </row>
    <row r="74" spans="1:3" ht="14.25" x14ac:dyDescent="0.2">
      <c r="A74" s="42" t="s">
        <v>49</v>
      </c>
      <c r="B74" s="61"/>
      <c r="C74" s="78"/>
    </row>
    <row r="75" spans="1:3" ht="14.25" x14ac:dyDescent="0.2">
      <c r="A75" s="37" t="s">
        <v>50</v>
      </c>
      <c r="B75" s="38">
        <v>1</v>
      </c>
      <c r="C75" s="79">
        <v>119.96</v>
      </c>
    </row>
    <row r="76" spans="1:3" x14ac:dyDescent="0.25">
      <c r="A76" s="45"/>
      <c r="B76" s="63"/>
      <c r="C76" s="81"/>
    </row>
    <row r="77" spans="1:3" x14ac:dyDescent="0.25">
      <c r="A77" s="46" t="s">
        <v>30</v>
      </c>
    </row>
    <row r="78" spans="1:3" x14ac:dyDescent="0.25">
      <c r="A78" s="46" t="s">
        <v>34</v>
      </c>
    </row>
    <row r="79" spans="1:3" ht="14.25" x14ac:dyDescent="0.2">
      <c r="A79" s="42" t="s">
        <v>48</v>
      </c>
      <c r="B79" s="61" t="s">
        <v>244</v>
      </c>
      <c r="C79" s="78">
        <v>185.87</v>
      </c>
    </row>
    <row r="80" spans="1:3" ht="14.25" x14ac:dyDescent="0.2">
      <c r="A80" s="42" t="s">
        <v>49</v>
      </c>
      <c r="B80" s="61"/>
      <c r="C80" s="78"/>
    </row>
    <row r="81" spans="1:3" ht="14.25" x14ac:dyDescent="0.2">
      <c r="A81" s="37" t="s">
        <v>50</v>
      </c>
      <c r="B81" s="38">
        <v>1200</v>
      </c>
      <c r="C81" s="79">
        <v>39.58</v>
      </c>
    </row>
    <row r="82" spans="1:3" x14ac:dyDescent="0.25">
      <c r="A82" s="45"/>
      <c r="B82" s="63"/>
      <c r="C82" s="81"/>
    </row>
    <row r="83" spans="1:3" x14ac:dyDescent="0.25">
      <c r="A83" s="46" t="s">
        <v>31</v>
      </c>
    </row>
    <row r="84" spans="1:3" x14ac:dyDescent="0.25">
      <c r="A84" s="46" t="s">
        <v>37</v>
      </c>
    </row>
    <row r="85" spans="1:3" ht="14.25" x14ac:dyDescent="0.2">
      <c r="A85" s="42" t="s">
        <v>48</v>
      </c>
      <c r="B85" s="61" t="s">
        <v>245</v>
      </c>
      <c r="C85" s="78">
        <v>168.28</v>
      </c>
    </row>
    <row r="86" spans="1:3" ht="14.25" x14ac:dyDescent="0.2">
      <c r="A86" s="42" t="s">
        <v>49</v>
      </c>
      <c r="B86" s="61">
        <v>0</v>
      </c>
      <c r="C86" s="78">
        <v>25</v>
      </c>
    </row>
    <row r="87" spans="1:3" ht="14.25" x14ac:dyDescent="0.2">
      <c r="A87" s="37" t="s">
        <v>50</v>
      </c>
      <c r="B87" s="38">
        <v>0</v>
      </c>
      <c r="C87" s="79">
        <v>32</v>
      </c>
    </row>
    <row r="88" spans="1:3" x14ac:dyDescent="0.25">
      <c r="A88" s="45"/>
      <c r="B88" s="63"/>
      <c r="C88" s="81"/>
    </row>
    <row r="89" spans="1:3" x14ac:dyDescent="0.25">
      <c r="A89" s="46" t="s">
        <v>32</v>
      </c>
    </row>
    <row r="90" spans="1:3" x14ac:dyDescent="0.25">
      <c r="A90" s="46" t="s">
        <v>35</v>
      </c>
    </row>
    <row r="91" spans="1:3" ht="14.25" x14ac:dyDescent="0.2">
      <c r="A91" s="42" t="s">
        <v>48</v>
      </c>
      <c r="B91" s="61" t="s">
        <v>230</v>
      </c>
      <c r="C91" s="78">
        <v>132.28</v>
      </c>
    </row>
    <row r="92" spans="1:3" ht="14.25" x14ac:dyDescent="0.2">
      <c r="A92" s="42" t="s">
        <v>49</v>
      </c>
      <c r="B92" s="61" t="s">
        <v>64</v>
      </c>
      <c r="C92" s="78">
        <v>51.2</v>
      </c>
    </row>
    <row r="93" spans="1:3" ht="14.25" x14ac:dyDescent="0.2">
      <c r="A93" s="37" t="s">
        <v>50</v>
      </c>
      <c r="B93" s="38">
        <v>0</v>
      </c>
      <c r="C93" s="79">
        <v>37</v>
      </c>
    </row>
    <row r="94" spans="1:3" x14ac:dyDescent="0.25">
      <c r="A94" s="45"/>
      <c r="B94" s="63"/>
      <c r="C94" s="81"/>
    </row>
    <row r="95" spans="1:3" x14ac:dyDescent="0.25">
      <c r="A95" s="46" t="s">
        <v>33</v>
      </c>
    </row>
    <row r="96" spans="1:3" x14ac:dyDescent="0.25">
      <c r="A96" s="46" t="s">
        <v>36</v>
      </c>
    </row>
    <row r="97" spans="1:4" ht="14.25" x14ac:dyDescent="0.2">
      <c r="A97" s="42" t="s">
        <v>48</v>
      </c>
      <c r="B97" s="61" t="s">
        <v>246</v>
      </c>
      <c r="C97" s="78">
        <v>168.28</v>
      </c>
    </row>
    <row r="98" spans="1:4" ht="14.25" x14ac:dyDescent="0.2">
      <c r="A98" s="42" t="s">
        <v>49</v>
      </c>
      <c r="B98" s="61" t="s">
        <v>118</v>
      </c>
      <c r="C98" s="78">
        <v>53.23</v>
      </c>
    </row>
    <row r="99" spans="1:4" ht="14.25" x14ac:dyDescent="0.2">
      <c r="A99" s="37" t="s">
        <v>50</v>
      </c>
      <c r="B99" s="38"/>
      <c r="C99" s="79"/>
    </row>
    <row r="100" spans="1:4" x14ac:dyDescent="0.25">
      <c r="A100" s="45"/>
      <c r="B100" s="63"/>
      <c r="C100" s="81"/>
    </row>
    <row r="101" spans="1:4" x14ac:dyDescent="0.25">
      <c r="A101" s="46" t="s">
        <v>74</v>
      </c>
    </row>
    <row r="102" spans="1:4" x14ac:dyDescent="0.25">
      <c r="A102" s="46" t="s">
        <v>75</v>
      </c>
    </row>
    <row r="103" spans="1:4" x14ac:dyDescent="0.25">
      <c r="A103" s="42" t="s">
        <v>48</v>
      </c>
    </row>
    <row r="104" spans="1:4" ht="14.25" x14ac:dyDescent="0.2">
      <c r="A104" s="42" t="s">
        <v>49</v>
      </c>
      <c r="B104" s="69"/>
      <c r="C104" s="85"/>
    </row>
    <row r="105" spans="1:4" ht="14.25" x14ac:dyDescent="0.2">
      <c r="A105" s="44" t="s">
        <v>50</v>
      </c>
      <c r="B105" s="65">
        <v>0</v>
      </c>
      <c r="C105" s="84">
        <v>29.33</v>
      </c>
    </row>
    <row r="107" spans="1:4" x14ac:dyDescent="0.25">
      <c r="A107" s="46" t="s">
        <v>209</v>
      </c>
    </row>
    <row r="108" spans="1:4" x14ac:dyDescent="0.25">
      <c r="A108" s="83" t="s">
        <v>210</v>
      </c>
      <c r="D108" s="33" t="s">
        <v>262</v>
      </c>
    </row>
    <row r="109" spans="1:4" ht="14.25" x14ac:dyDescent="0.2">
      <c r="A109" s="42" t="s">
        <v>48</v>
      </c>
      <c r="B109" s="69" t="s">
        <v>240</v>
      </c>
      <c r="C109" s="85">
        <v>290.75</v>
      </c>
    </row>
    <row r="110" spans="1:4" x14ac:dyDescent="0.25">
      <c r="A110" s="42" t="s">
        <v>49</v>
      </c>
    </row>
    <row r="111" spans="1:4" ht="14.25" x14ac:dyDescent="0.2">
      <c r="A111" s="44" t="s">
        <v>50</v>
      </c>
      <c r="B111" s="65">
        <v>0</v>
      </c>
      <c r="C111" s="84">
        <v>37.28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5" max="2" man="1"/>
    <brk id="82" max="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opLeftCell="A67" zoomScaleNormal="100" workbookViewId="0">
      <selection activeCell="J10" sqref="J10"/>
    </sheetView>
  </sheetViews>
  <sheetFormatPr defaultRowHeight="15" x14ac:dyDescent="0.25"/>
  <cols>
    <col min="1" max="1" width="32.5703125" style="46" customWidth="1"/>
    <col min="2" max="2" width="22.85546875" style="64" customWidth="1"/>
    <col min="3" max="3" width="15.85546875" style="96" customWidth="1"/>
    <col min="4" max="16384" width="9.140625" style="33"/>
  </cols>
  <sheetData>
    <row r="1" spans="1:3" ht="20.25" x14ac:dyDescent="0.3">
      <c r="A1" s="101" t="s">
        <v>2</v>
      </c>
      <c r="B1" s="101"/>
      <c r="C1" s="101"/>
    </row>
    <row r="2" spans="1:3" s="35" customFormat="1" ht="23.25" customHeight="1" x14ac:dyDescent="0.25">
      <c r="A2" s="34"/>
      <c r="B2" s="47">
        <v>45504</v>
      </c>
      <c r="C2" s="86"/>
    </row>
    <row r="3" spans="1:3" x14ac:dyDescent="0.25">
      <c r="A3" s="36"/>
      <c r="B3" s="59"/>
      <c r="C3" s="87"/>
    </row>
    <row r="4" spans="1:3" ht="35.25" customHeight="1" x14ac:dyDescent="0.2">
      <c r="A4" s="100" t="s">
        <v>47</v>
      </c>
      <c r="B4" s="100"/>
      <c r="C4" s="100"/>
    </row>
    <row r="5" spans="1:3" x14ac:dyDescent="0.2">
      <c r="A5" s="100"/>
      <c r="B5" s="100"/>
      <c r="C5" s="100"/>
    </row>
    <row r="6" spans="1:3" s="21" customFormat="1" ht="12.75" x14ac:dyDescent="0.25">
      <c r="A6" s="20"/>
      <c r="B6" s="20"/>
      <c r="C6" s="88"/>
    </row>
    <row r="7" spans="1:3" x14ac:dyDescent="0.25">
      <c r="A7" s="36"/>
      <c r="B7" s="59"/>
      <c r="C7" s="87"/>
    </row>
    <row r="8" spans="1:3" x14ac:dyDescent="0.25">
      <c r="A8" s="39" t="s">
        <v>1</v>
      </c>
      <c r="B8" s="39" t="s">
        <v>51</v>
      </c>
      <c r="C8" s="89" t="s">
        <v>52</v>
      </c>
    </row>
    <row r="9" spans="1:3" x14ac:dyDescent="0.25">
      <c r="A9" s="40" t="s">
        <v>5</v>
      </c>
      <c r="B9" s="59"/>
      <c r="C9" s="90"/>
    </row>
    <row r="10" spans="1:3" x14ac:dyDescent="0.25">
      <c r="A10" s="41" t="s">
        <v>6</v>
      </c>
      <c r="B10" s="60"/>
      <c r="C10" s="91"/>
    </row>
    <row r="11" spans="1:3" ht="14.25" x14ac:dyDescent="0.2">
      <c r="A11" s="42" t="s">
        <v>48</v>
      </c>
      <c r="B11" s="61" t="s">
        <v>260</v>
      </c>
      <c r="C11" s="92">
        <v>12926.08</v>
      </c>
    </row>
    <row r="12" spans="1:3" ht="14.25" x14ac:dyDescent="0.2">
      <c r="A12" s="42" t="s">
        <v>49</v>
      </c>
      <c r="B12" s="61" t="s">
        <v>252</v>
      </c>
      <c r="C12" s="92">
        <v>61.94</v>
      </c>
    </row>
    <row r="13" spans="1:3" ht="14.25" x14ac:dyDescent="0.2">
      <c r="A13" s="37" t="s">
        <v>50</v>
      </c>
      <c r="B13" s="38">
        <v>203</v>
      </c>
      <c r="C13" s="93">
        <v>509.46</v>
      </c>
    </row>
    <row r="14" spans="1:3" x14ac:dyDescent="0.25">
      <c r="A14" s="43"/>
      <c r="B14" s="62"/>
      <c r="C14" s="94"/>
    </row>
    <row r="15" spans="1:3" x14ac:dyDescent="0.25">
      <c r="A15" s="41" t="s">
        <v>7</v>
      </c>
      <c r="B15" s="60"/>
      <c r="C15" s="91"/>
    </row>
    <row r="16" spans="1:3" x14ac:dyDescent="0.25">
      <c r="A16" s="36" t="s">
        <v>8</v>
      </c>
      <c r="B16" s="59"/>
      <c r="C16" s="87"/>
    </row>
    <row r="17" spans="1:3" ht="14.25" x14ac:dyDescent="0.2">
      <c r="A17" s="42" t="s">
        <v>48</v>
      </c>
      <c r="B17" s="61">
        <v>0</v>
      </c>
      <c r="C17" s="92">
        <v>20.420000000000002</v>
      </c>
    </row>
    <row r="18" spans="1:3" ht="14.25" x14ac:dyDescent="0.2">
      <c r="A18" s="42" t="s">
        <v>49</v>
      </c>
      <c r="B18" s="61"/>
      <c r="C18" s="92"/>
    </row>
    <row r="19" spans="1:3" ht="14.25" x14ac:dyDescent="0.2">
      <c r="A19" s="37" t="s">
        <v>50</v>
      </c>
      <c r="B19" s="38"/>
      <c r="C19" s="93"/>
    </row>
    <row r="20" spans="1:3" x14ac:dyDescent="0.25">
      <c r="A20" s="43"/>
      <c r="B20" s="62"/>
      <c r="C20" s="94"/>
    </row>
    <row r="21" spans="1:3" x14ac:dyDescent="0.25">
      <c r="A21" s="41" t="s">
        <v>9</v>
      </c>
      <c r="B21" s="60"/>
      <c r="C21" s="91"/>
    </row>
    <row r="22" spans="1:3" x14ac:dyDescent="0.25">
      <c r="A22" s="36" t="s">
        <v>58</v>
      </c>
      <c r="B22" s="59"/>
      <c r="C22" s="87"/>
    </row>
    <row r="23" spans="1:3" ht="14.25" x14ac:dyDescent="0.2">
      <c r="A23" s="42" t="s">
        <v>48</v>
      </c>
      <c r="B23" s="61" t="s">
        <v>248</v>
      </c>
      <c r="C23" s="92">
        <v>194.81</v>
      </c>
    </row>
    <row r="24" spans="1:3" ht="14.25" x14ac:dyDescent="0.2">
      <c r="A24" s="42" t="s">
        <v>49</v>
      </c>
      <c r="B24" s="61" t="s">
        <v>101</v>
      </c>
      <c r="C24" s="92">
        <v>50.18</v>
      </c>
    </row>
    <row r="25" spans="1:3" ht="14.25" x14ac:dyDescent="0.2">
      <c r="A25" s="37" t="s">
        <v>50</v>
      </c>
      <c r="B25" s="38">
        <v>1</v>
      </c>
      <c r="C25" s="93">
        <v>43.64</v>
      </c>
    </row>
    <row r="26" spans="1:3" x14ac:dyDescent="0.25">
      <c r="A26" s="43"/>
      <c r="B26" s="62"/>
      <c r="C26" s="94"/>
    </row>
    <row r="27" spans="1:3" x14ac:dyDescent="0.25">
      <c r="A27" s="41" t="s">
        <v>59</v>
      </c>
      <c r="B27" s="60"/>
      <c r="C27" s="91"/>
    </row>
    <row r="28" spans="1:3" x14ac:dyDescent="0.25">
      <c r="A28" s="41" t="s">
        <v>60</v>
      </c>
      <c r="B28" s="60"/>
      <c r="C28" s="91"/>
    </row>
    <row r="29" spans="1:3" ht="14.25" x14ac:dyDescent="0.2">
      <c r="A29" s="42" t="s">
        <v>48</v>
      </c>
      <c r="B29" s="61" t="s">
        <v>254</v>
      </c>
      <c r="C29" s="92">
        <v>458.54</v>
      </c>
    </row>
    <row r="30" spans="1:3" ht="14.25" x14ac:dyDescent="0.2">
      <c r="A30" s="42" t="s">
        <v>49</v>
      </c>
      <c r="B30" s="61" t="s">
        <v>122</v>
      </c>
      <c r="C30" s="92">
        <v>52.93</v>
      </c>
    </row>
    <row r="31" spans="1:3" ht="14.25" x14ac:dyDescent="0.2">
      <c r="A31" s="37" t="s">
        <v>50</v>
      </c>
      <c r="B31" s="38">
        <v>1</v>
      </c>
      <c r="C31" s="93">
        <v>43.64</v>
      </c>
    </row>
    <row r="32" spans="1:3" x14ac:dyDescent="0.25">
      <c r="A32" s="36"/>
      <c r="B32" s="59"/>
      <c r="C32" s="87"/>
    </row>
    <row r="33" spans="1:3" x14ac:dyDescent="0.25">
      <c r="A33" s="43"/>
      <c r="B33" s="62"/>
      <c r="C33" s="94"/>
    </row>
    <row r="34" spans="1:3" x14ac:dyDescent="0.25">
      <c r="A34" s="41" t="s">
        <v>12</v>
      </c>
      <c r="B34" s="60"/>
      <c r="C34" s="91"/>
    </row>
    <row r="35" spans="1:3" x14ac:dyDescent="0.25">
      <c r="A35" s="36" t="s">
        <v>13</v>
      </c>
      <c r="B35" s="59"/>
      <c r="C35" s="87"/>
    </row>
    <row r="36" spans="1:3" ht="14.25" x14ac:dyDescent="0.2">
      <c r="A36" s="42" t="s">
        <v>48</v>
      </c>
      <c r="B36" s="61" t="s">
        <v>256</v>
      </c>
      <c r="C36" s="92">
        <v>2092.06</v>
      </c>
    </row>
    <row r="37" spans="1:3" ht="14.25" x14ac:dyDescent="0.2">
      <c r="A37" s="42" t="s">
        <v>49</v>
      </c>
      <c r="B37" s="61">
        <v>0</v>
      </c>
      <c r="C37" s="92">
        <v>49.07</v>
      </c>
    </row>
    <row r="38" spans="1:3" ht="14.25" x14ac:dyDescent="0.2">
      <c r="A38" s="37" t="s">
        <v>50</v>
      </c>
      <c r="B38" s="38">
        <v>44</v>
      </c>
      <c r="C38" s="93">
        <v>79.37</v>
      </c>
    </row>
    <row r="39" spans="1:3" x14ac:dyDescent="0.25">
      <c r="A39" s="43"/>
      <c r="B39" s="62"/>
      <c r="C39" s="94"/>
    </row>
    <row r="40" spans="1:3" x14ac:dyDescent="0.25">
      <c r="A40" s="41" t="s">
        <v>14</v>
      </c>
      <c r="B40" s="60"/>
      <c r="C40" s="91"/>
    </row>
    <row r="41" spans="1:3" x14ac:dyDescent="0.25">
      <c r="A41" s="36" t="s">
        <v>15</v>
      </c>
      <c r="B41" s="59"/>
      <c r="C41" s="87"/>
    </row>
    <row r="42" spans="1:3" ht="14.25" x14ac:dyDescent="0.2">
      <c r="A42" s="42" t="s">
        <v>48</v>
      </c>
      <c r="B42" s="61" t="s">
        <v>255</v>
      </c>
      <c r="C42" s="92">
        <v>442.17</v>
      </c>
    </row>
    <row r="43" spans="1:3" ht="14.25" x14ac:dyDescent="0.2">
      <c r="A43" s="42" t="s">
        <v>49</v>
      </c>
      <c r="B43" s="61">
        <v>0</v>
      </c>
      <c r="C43" s="92">
        <v>53.12</v>
      </c>
    </row>
    <row r="44" spans="1:3" ht="14.25" x14ac:dyDescent="0.2">
      <c r="A44" s="37" t="s">
        <v>50</v>
      </c>
      <c r="B44" s="38">
        <v>8</v>
      </c>
      <c r="C44" s="93">
        <v>43.64</v>
      </c>
    </row>
    <row r="45" spans="1:3" x14ac:dyDescent="0.25">
      <c r="A45" s="43"/>
      <c r="B45" s="62"/>
      <c r="C45" s="94"/>
    </row>
    <row r="46" spans="1:3" x14ac:dyDescent="0.25">
      <c r="A46" s="41" t="s">
        <v>18</v>
      </c>
      <c r="B46" s="60"/>
      <c r="C46" s="91"/>
    </row>
    <row r="47" spans="1:3" x14ac:dyDescent="0.25">
      <c r="A47" s="36" t="s">
        <v>19</v>
      </c>
      <c r="B47" s="59"/>
      <c r="C47" s="87"/>
    </row>
    <row r="48" spans="1:3" ht="14.25" x14ac:dyDescent="0.2">
      <c r="A48" s="42" t="s">
        <v>48</v>
      </c>
      <c r="B48" s="61" t="s">
        <v>251</v>
      </c>
      <c r="C48" s="92">
        <v>182.94</v>
      </c>
    </row>
    <row r="49" spans="1:3" ht="14.25" x14ac:dyDescent="0.2">
      <c r="A49" s="42" t="s">
        <v>49</v>
      </c>
      <c r="B49" s="61"/>
      <c r="C49" s="92"/>
    </row>
    <row r="50" spans="1:3" ht="14.25" x14ac:dyDescent="0.2">
      <c r="A50" s="37" t="s">
        <v>50</v>
      </c>
      <c r="B50" s="68">
        <v>15500</v>
      </c>
      <c r="C50" s="93">
        <v>179.82</v>
      </c>
    </row>
    <row r="51" spans="1:3" x14ac:dyDescent="0.25">
      <c r="A51" s="43"/>
      <c r="B51" s="62"/>
      <c r="C51" s="94"/>
    </row>
    <row r="52" spans="1:3" x14ac:dyDescent="0.25">
      <c r="A52" s="36" t="s">
        <v>20</v>
      </c>
      <c r="B52" s="59"/>
      <c r="C52" s="87"/>
    </row>
    <row r="53" spans="1:3" x14ac:dyDescent="0.25">
      <c r="A53" s="36" t="s">
        <v>22</v>
      </c>
      <c r="B53" s="59"/>
      <c r="C53" s="87"/>
    </row>
    <row r="54" spans="1:3" ht="14.25" x14ac:dyDescent="0.2">
      <c r="A54" s="42" t="s">
        <v>48</v>
      </c>
      <c r="B54" s="61" t="s">
        <v>257</v>
      </c>
      <c r="C54" s="92">
        <f>47.74+25.46+5250.41</f>
        <v>5323.61</v>
      </c>
    </row>
    <row r="55" spans="1:3" ht="14.25" x14ac:dyDescent="0.2">
      <c r="A55" s="42" t="s">
        <v>49</v>
      </c>
      <c r="B55" s="61" t="s">
        <v>253</v>
      </c>
      <c r="C55" s="92">
        <v>432.2</v>
      </c>
    </row>
    <row r="56" spans="1:3" ht="14.25" x14ac:dyDescent="0.2">
      <c r="A56" s="37" t="s">
        <v>50</v>
      </c>
      <c r="B56" s="38">
        <v>195</v>
      </c>
      <c r="C56" s="93">
        <f>295.8+217.06</f>
        <v>512.86</v>
      </c>
    </row>
    <row r="57" spans="1:3" x14ac:dyDescent="0.25">
      <c r="A57" s="43"/>
      <c r="B57" s="62"/>
      <c r="C57" s="94"/>
    </row>
    <row r="58" spans="1:3" x14ac:dyDescent="0.25">
      <c r="A58" s="36" t="s">
        <v>23</v>
      </c>
      <c r="B58" s="59"/>
      <c r="C58" s="87"/>
    </row>
    <row r="59" spans="1:3" x14ac:dyDescent="0.25">
      <c r="A59" s="36" t="s">
        <v>24</v>
      </c>
      <c r="B59" s="59"/>
      <c r="C59" s="87"/>
    </row>
    <row r="60" spans="1:3" x14ac:dyDescent="0.25">
      <c r="A60" s="36" t="s">
        <v>25</v>
      </c>
      <c r="B60" s="59"/>
      <c r="C60" s="87"/>
    </row>
    <row r="61" spans="1:3" ht="14.25" x14ac:dyDescent="0.2">
      <c r="A61" s="42" t="s">
        <v>48</v>
      </c>
      <c r="B61" s="61" t="s">
        <v>261</v>
      </c>
      <c r="C61" s="92">
        <v>372.08</v>
      </c>
    </row>
    <row r="62" spans="1:3" ht="14.25" x14ac:dyDescent="0.2">
      <c r="A62" s="42" t="s">
        <v>49</v>
      </c>
      <c r="B62" s="61"/>
      <c r="C62" s="92"/>
    </row>
    <row r="63" spans="1:3" ht="14.25" x14ac:dyDescent="0.2">
      <c r="A63" s="37" t="s">
        <v>50</v>
      </c>
      <c r="B63" s="38"/>
      <c r="C63" s="93"/>
    </row>
    <row r="64" spans="1:3" x14ac:dyDescent="0.25">
      <c r="A64" s="45"/>
      <c r="B64" s="63"/>
      <c r="C64" s="95"/>
    </row>
    <row r="65" spans="1:3" x14ac:dyDescent="0.25">
      <c r="A65" s="36" t="s">
        <v>26</v>
      </c>
      <c r="B65" s="59"/>
      <c r="C65" s="87"/>
    </row>
    <row r="66" spans="1:3" x14ac:dyDescent="0.25">
      <c r="A66" s="36" t="s">
        <v>27</v>
      </c>
      <c r="B66" s="59"/>
      <c r="C66" s="87"/>
    </row>
    <row r="67" spans="1:3" ht="14.25" x14ac:dyDescent="0.2">
      <c r="A67" s="42" t="s">
        <v>48</v>
      </c>
      <c r="B67" s="61" t="s">
        <v>258</v>
      </c>
      <c r="C67" s="92">
        <f>32.33+158.11</f>
        <v>190.44</v>
      </c>
    </row>
    <row r="68" spans="1:3" ht="14.25" x14ac:dyDescent="0.2">
      <c r="A68" s="42" t="s">
        <v>49</v>
      </c>
      <c r="B68" s="61"/>
      <c r="C68" s="92"/>
    </row>
    <row r="69" spans="1:3" ht="14.25" x14ac:dyDescent="0.2">
      <c r="A69" s="37" t="s">
        <v>50</v>
      </c>
      <c r="B69" s="38">
        <v>7</v>
      </c>
      <c r="C69" s="93">
        <v>120.96</v>
      </c>
    </row>
    <row r="70" spans="1:3" x14ac:dyDescent="0.25">
      <c r="A70" s="45"/>
      <c r="B70" s="63"/>
      <c r="C70" s="95"/>
    </row>
    <row r="71" spans="1:3" x14ac:dyDescent="0.25">
      <c r="A71" s="46" t="s">
        <v>28</v>
      </c>
    </row>
    <row r="72" spans="1:3" x14ac:dyDescent="0.25">
      <c r="A72" s="46" t="s">
        <v>29</v>
      </c>
    </row>
    <row r="73" spans="1:3" ht="14.25" x14ac:dyDescent="0.2">
      <c r="A73" s="42" t="s">
        <v>48</v>
      </c>
      <c r="B73" s="61" t="s">
        <v>259</v>
      </c>
      <c r="C73" s="92">
        <v>290.39</v>
      </c>
    </row>
    <row r="74" spans="1:3" ht="14.25" x14ac:dyDescent="0.2">
      <c r="A74" s="42" t="s">
        <v>49</v>
      </c>
      <c r="B74" s="61"/>
      <c r="C74" s="92"/>
    </row>
    <row r="75" spans="1:3" ht="14.25" x14ac:dyDescent="0.2">
      <c r="A75" s="37" t="s">
        <v>50</v>
      </c>
      <c r="B75" s="38">
        <v>1</v>
      </c>
      <c r="C75" s="93">
        <v>119.96</v>
      </c>
    </row>
    <row r="76" spans="1:3" x14ac:dyDescent="0.25">
      <c r="A76" s="45"/>
      <c r="B76" s="63"/>
      <c r="C76" s="95"/>
    </row>
    <row r="77" spans="1:3" x14ac:dyDescent="0.25">
      <c r="A77" s="46" t="s">
        <v>30</v>
      </c>
    </row>
    <row r="78" spans="1:3" x14ac:dyDescent="0.25">
      <c r="A78" s="46" t="s">
        <v>34</v>
      </c>
    </row>
    <row r="79" spans="1:3" ht="14.25" x14ac:dyDescent="0.2">
      <c r="A79" s="42" t="s">
        <v>48</v>
      </c>
      <c r="B79" s="61" t="s">
        <v>250</v>
      </c>
      <c r="C79" s="92">
        <v>211.23</v>
      </c>
    </row>
    <row r="80" spans="1:3" ht="14.25" x14ac:dyDescent="0.2">
      <c r="A80" s="42" t="s">
        <v>49</v>
      </c>
      <c r="B80" s="61"/>
      <c r="C80" s="92"/>
    </row>
    <row r="81" spans="1:3" ht="14.25" x14ac:dyDescent="0.2">
      <c r="A81" s="37" t="s">
        <v>50</v>
      </c>
      <c r="B81" s="38">
        <v>100</v>
      </c>
      <c r="C81" s="93">
        <v>39.58</v>
      </c>
    </row>
    <row r="82" spans="1:3" x14ac:dyDescent="0.25">
      <c r="A82" s="45"/>
      <c r="B82" s="63"/>
      <c r="C82" s="95"/>
    </row>
    <row r="83" spans="1:3" x14ac:dyDescent="0.25">
      <c r="A83" s="46" t="s">
        <v>31</v>
      </c>
    </row>
    <row r="84" spans="1:3" x14ac:dyDescent="0.25">
      <c r="A84" s="46" t="s">
        <v>37</v>
      </c>
    </row>
    <row r="85" spans="1:3" ht="14.25" x14ac:dyDescent="0.2">
      <c r="A85" s="42" t="s">
        <v>48</v>
      </c>
      <c r="B85" s="61" t="s">
        <v>248</v>
      </c>
      <c r="C85" s="92">
        <v>215.74</v>
      </c>
    </row>
    <row r="86" spans="1:3" ht="14.25" x14ac:dyDescent="0.2">
      <c r="A86" s="42" t="s">
        <v>49</v>
      </c>
      <c r="B86" s="61">
        <v>0</v>
      </c>
      <c r="C86" s="92">
        <v>25</v>
      </c>
    </row>
    <row r="87" spans="1:3" ht="14.25" x14ac:dyDescent="0.2">
      <c r="A87" s="37" t="s">
        <v>50</v>
      </c>
      <c r="B87" s="38">
        <v>0</v>
      </c>
      <c r="C87" s="93">
        <v>32</v>
      </c>
    </row>
    <row r="88" spans="1:3" x14ac:dyDescent="0.25">
      <c r="A88" s="45"/>
      <c r="B88" s="63"/>
      <c r="C88" s="95"/>
    </row>
    <row r="89" spans="1:3" x14ac:dyDescent="0.25">
      <c r="A89" s="46" t="s">
        <v>32</v>
      </c>
    </row>
    <row r="90" spans="1:3" x14ac:dyDescent="0.25">
      <c r="A90" s="46" t="s">
        <v>35</v>
      </c>
    </row>
    <row r="91" spans="1:3" ht="14.25" x14ac:dyDescent="0.2">
      <c r="A91" s="42" t="s">
        <v>48</v>
      </c>
      <c r="B91" s="61" t="s">
        <v>247</v>
      </c>
      <c r="C91" s="92">
        <v>125.31</v>
      </c>
    </row>
    <row r="92" spans="1:3" ht="14.25" x14ac:dyDescent="0.2">
      <c r="A92" s="42" t="s">
        <v>49</v>
      </c>
      <c r="B92" s="61" t="s">
        <v>216</v>
      </c>
      <c r="C92" s="92">
        <v>50.63</v>
      </c>
    </row>
    <row r="93" spans="1:3" ht="14.25" x14ac:dyDescent="0.2">
      <c r="A93" s="37" t="s">
        <v>50</v>
      </c>
      <c r="B93" s="38">
        <v>0</v>
      </c>
      <c r="C93" s="93">
        <v>37</v>
      </c>
    </row>
    <row r="94" spans="1:3" x14ac:dyDescent="0.25">
      <c r="A94" s="45"/>
      <c r="B94" s="63"/>
      <c r="C94" s="95"/>
    </row>
    <row r="95" spans="1:3" x14ac:dyDescent="0.25">
      <c r="A95" s="46" t="s">
        <v>33</v>
      </c>
    </row>
    <row r="96" spans="1:3" x14ac:dyDescent="0.25">
      <c r="A96" s="46" t="s">
        <v>36</v>
      </c>
    </row>
    <row r="97" spans="1:5" ht="14.25" x14ac:dyDescent="0.2">
      <c r="A97" s="42" t="s">
        <v>48</v>
      </c>
      <c r="B97" s="61" t="s">
        <v>249</v>
      </c>
      <c r="C97" s="92">
        <v>188.72</v>
      </c>
    </row>
    <row r="98" spans="1:5" ht="14.25" x14ac:dyDescent="0.2">
      <c r="A98" s="42" t="s">
        <v>49</v>
      </c>
      <c r="B98" s="61" t="s">
        <v>101</v>
      </c>
      <c r="C98" s="92">
        <v>48.89</v>
      </c>
    </row>
    <row r="99" spans="1:5" ht="14.25" x14ac:dyDescent="0.2">
      <c r="A99" s="37" t="s">
        <v>50</v>
      </c>
      <c r="B99" s="38"/>
      <c r="C99" s="93"/>
    </row>
    <row r="100" spans="1:5" x14ac:dyDescent="0.25">
      <c r="A100" s="45"/>
      <c r="B100" s="63"/>
      <c r="C100" s="95"/>
    </row>
    <row r="101" spans="1:5" x14ac:dyDescent="0.25">
      <c r="A101" s="46" t="s">
        <v>74</v>
      </c>
    </row>
    <row r="102" spans="1:5" x14ac:dyDescent="0.25">
      <c r="A102" s="46" t="s">
        <v>75</v>
      </c>
    </row>
    <row r="103" spans="1:5" x14ac:dyDescent="0.25">
      <c r="A103" s="42" t="s">
        <v>48</v>
      </c>
    </row>
    <row r="104" spans="1:5" x14ac:dyDescent="0.25">
      <c r="A104" s="42" t="s">
        <v>49</v>
      </c>
    </row>
    <row r="105" spans="1:5" ht="14.25" x14ac:dyDescent="0.2">
      <c r="A105" s="44" t="s">
        <v>50</v>
      </c>
      <c r="B105" s="65">
        <v>0</v>
      </c>
      <c r="C105" s="97">
        <v>29.33</v>
      </c>
    </row>
    <row r="107" spans="1:5" x14ac:dyDescent="0.25">
      <c r="A107" s="46" t="s">
        <v>209</v>
      </c>
    </row>
    <row r="108" spans="1:5" x14ac:dyDescent="0.25">
      <c r="A108" s="83" t="s">
        <v>210</v>
      </c>
    </row>
    <row r="109" spans="1:5" ht="14.25" x14ac:dyDescent="0.2">
      <c r="A109" s="42" t="s">
        <v>48</v>
      </c>
      <c r="B109" s="69" t="s">
        <v>264</v>
      </c>
      <c r="C109" s="98">
        <v>297.24</v>
      </c>
      <c r="E109" s="33" t="s">
        <v>263</v>
      </c>
    </row>
    <row r="110" spans="1:5" ht="14.25" x14ac:dyDescent="0.2">
      <c r="A110" s="42" t="s">
        <v>49</v>
      </c>
      <c r="B110" s="69"/>
      <c r="C110" s="98"/>
    </row>
    <row r="111" spans="1:5" ht="14.25" x14ac:dyDescent="0.2">
      <c r="A111" s="44" t="s">
        <v>50</v>
      </c>
      <c r="B111" s="65">
        <v>0</v>
      </c>
      <c r="C111" s="97">
        <v>96.47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5" max="2" man="1"/>
    <brk id="82" max="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"/>
  <sheetViews>
    <sheetView tabSelected="1" zoomScaleNormal="100" workbookViewId="0">
      <selection activeCell="E5" sqref="E5"/>
    </sheetView>
  </sheetViews>
  <sheetFormatPr defaultRowHeight="15" x14ac:dyDescent="0.25"/>
  <cols>
    <col min="1" max="1" width="32.5703125" style="46" customWidth="1"/>
    <col min="2" max="2" width="22.85546875" style="64" customWidth="1"/>
    <col min="3" max="3" width="15.85546875" style="96" customWidth="1"/>
    <col min="4" max="16384" width="9.140625" style="33"/>
  </cols>
  <sheetData>
    <row r="1" spans="1:3" ht="20.25" x14ac:dyDescent="0.3">
      <c r="A1" s="101" t="s">
        <v>2</v>
      </c>
      <c r="B1" s="101"/>
      <c r="C1" s="101"/>
    </row>
    <row r="2" spans="1:3" s="35" customFormat="1" ht="23.25" customHeight="1" x14ac:dyDescent="0.25">
      <c r="A2" s="34"/>
      <c r="B2" s="47">
        <v>45535</v>
      </c>
      <c r="C2" s="86"/>
    </row>
    <row r="3" spans="1:3" x14ac:dyDescent="0.25">
      <c r="A3" s="36"/>
      <c r="B3" s="59"/>
      <c r="C3" s="87"/>
    </row>
    <row r="4" spans="1:3" ht="35.25" customHeight="1" x14ac:dyDescent="0.2">
      <c r="A4" s="100" t="s">
        <v>47</v>
      </c>
      <c r="B4" s="100"/>
      <c r="C4" s="100"/>
    </row>
    <row r="5" spans="1:3" x14ac:dyDescent="0.2">
      <c r="A5" s="100"/>
      <c r="B5" s="100"/>
      <c r="C5" s="100"/>
    </row>
    <row r="6" spans="1:3" s="21" customFormat="1" ht="12.75" x14ac:dyDescent="0.25">
      <c r="A6" s="20"/>
      <c r="B6" s="20"/>
      <c r="C6" s="88"/>
    </row>
    <row r="7" spans="1:3" x14ac:dyDescent="0.25">
      <c r="A7" s="36"/>
      <c r="B7" s="59"/>
      <c r="C7" s="87"/>
    </row>
    <row r="8" spans="1:3" x14ac:dyDescent="0.25">
      <c r="A8" s="39" t="s">
        <v>1</v>
      </c>
      <c r="B8" s="39" t="s">
        <v>51</v>
      </c>
      <c r="C8" s="89" t="s">
        <v>52</v>
      </c>
    </row>
    <row r="9" spans="1:3" x14ac:dyDescent="0.25">
      <c r="A9" s="40" t="s">
        <v>5</v>
      </c>
      <c r="B9" s="59"/>
      <c r="C9" s="90"/>
    </row>
    <row r="10" spans="1:3" x14ac:dyDescent="0.25">
      <c r="A10" s="41" t="s">
        <v>6</v>
      </c>
      <c r="B10" s="60"/>
      <c r="C10" s="91"/>
    </row>
    <row r="11" spans="1:3" ht="14.25" x14ac:dyDescent="0.2">
      <c r="A11" s="42" t="s">
        <v>48</v>
      </c>
      <c r="B11" s="61" t="s">
        <v>280</v>
      </c>
      <c r="C11" s="92">
        <v>10692.67</v>
      </c>
    </row>
    <row r="12" spans="1:3" ht="14.25" x14ac:dyDescent="0.2">
      <c r="A12" s="42" t="s">
        <v>49</v>
      </c>
      <c r="B12" s="61" t="s">
        <v>120</v>
      </c>
      <c r="C12" s="92">
        <v>61.82</v>
      </c>
    </row>
    <row r="13" spans="1:3" ht="14.25" x14ac:dyDescent="0.2">
      <c r="A13" s="37" t="s">
        <v>50</v>
      </c>
      <c r="B13" s="38">
        <v>356</v>
      </c>
      <c r="C13" s="93">
        <v>670.27</v>
      </c>
    </row>
    <row r="14" spans="1:3" x14ac:dyDescent="0.25">
      <c r="A14" s="43"/>
      <c r="B14" s="62"/>
      <c r="C14" s="94"/>
    </row>
    <row r="15" spans="1:3" x14ac:dyDescent="0.25">
      <c r="A15" s="41" t="s">
        <v>7</v>
      </c>
      <c r="B15" s="60"/>
      <c r="C15" s="91"/>
    </row>
    <row r="16" spans="1:3" x14ac:dyDescent="0.25">
      <c r="A16" s="36" t="s">
        <v>8</v>
      </c>
      <c r="B16" s="59"/>
      <c r="C16" s="87"/>
    </row>
    <row r="17" spans="1:3" ht="14.25" x14ac:dyDescent="0.2">
      <c r="A17" s="42" t="s">
        <v>48</v>
      </c>
      <c r="B17" s="61">
        <v>0</v>
      </c>
      <c r="C17" s="92">
        <v>20.420000000000002</v>
      </c>
    </row>
    <row r="18" spans="1:3" ht="14.25" x14ac:dyDescent="0.2">
      <c r="A18" s="42" t="s">
        <v>49</v>
      </c>
      <c r="B18" s="61"/>
      <c r="C18" s="92"/>
    </row>
    <row r="19" spans="1:3" ht="14.25" x14ac:dyDescent="0.2">
      <c r="A19" s="37" t="s">
        <v>50</v>
      </c>
      <c r="B19" s="38"/>
      <c r="C19" s="93"/>
    </row>
    <row r="20" spans="1:3" x14ac:dyDescent="0.25">
      <c r="A20" s="43"/>
      <c r="B20" s="62"/>
      <c r="C20" s="94"/>
    </row>
    <row r="21" spans="1:3" x14ac:dyDescent="0.25">
      <c r="A21" s="41" t="s">
        <v>9</v>
      </c>
      <c r="B21" s="60"/>
      <c r="C21" s="91"/>
    </row>
    <row r="22" spans="1:3" x14ac:dyDescent="0.25">
      <c r="A22" s="36" t="s">
        <v>58</v>
      </c>
      <c r="B22" s="59"/>
      <c r="C22" s="87"/>
    </row>
    <row r="23" spans="1:3" ht="14.25" x14ac:dyDescent="0.2">
      <c r="A23" s="42" t="s">
        <v>48</v>
      </c>
      <c r="B23" s="61" t="s">
        <v>270</v>
      </c>
      <c r="C23" s="92">
        <v>156.27000000000001</v>
      </c>
    </row>
    <row r="24" spans="1:3" ht="14.25" x14ac:dyDescent="0.2">
      <c r="A24" s="42" t="s">
        <v>49</v>
      </c>
      <c r="B24" s="61" t="s">
        <v>101</v>
      </c>
      <c r="C24" s="92">
        <v>49.86</v>
      </c>
    </row>
    <row r="25" spans="1:3" ht="14.25" x14ac:dyDescent="0.2">
      <c r="A25" s="37" t="s">
        <v>50</v>
      </c>
      <c r="B25" s="38">
        <v>1</v>
      </c>
      <c r="C25" s="93">
        <v>43.64</v>
      </c>
    </row>
    <row r="26" spans="1:3" x14ac:dyDescent="0.25">
      <c r="A26" s="43"/>
      <c r="B26" s="62"/>
      <c r="C26" s="94"/>
    </row>
    <row r="27" spans="1:3" x14ac:dyDescent="0.25">
      <c r="A27" s="41" t="s">
        <v>59</v>
      </c>
      <c r="B27" s="60"/>
      <c r="C27" s="91"/>
    </row>
    <row r="28" spans="1:3" x14ac:dyDescent="0.25">
      <c r="A28" s="41" t="s">
        <v>60</v>
      </c>
      <c r="B28" s="60"/>
      <c r="C28" s="91"/>
    </row>
    <row r="29" spans="1:3" ht="14.25" x14ac:dyDescent="0.2">
      <c r="A29" s="42" t="s">
        <v>48</v>
      </c>
      <c r="B29" s="61" t="s">
        <v>269</v>
      </c>
      <c r="C29" s="92">
        <v>358.53</v>
      </c>
    </row>
    <row r="30" spans="1:3" ht="14.25" x14ac:dyDescent="0.2">
      <c r="A30" s="42" t="s">
        <v>49</v>
      </c>
      <c r="B30" s="61" t="s">
        <v>65</v>
      </c>
      <c r="C30" s="92">
        <v>53.31</v>
      </c>
    </row>
    <row r="31" spans="1:3" ht="14.25" x14ac:dyDescent="0.2">
      <c r="A31" s="37" t="s">
        <v>50</v>
      </c>
      <c r="B31" s="38">
        <v>1</v>
      </c>
      <c r="C31" s="93">
        <v>43.64</v>
      </c>
    </row>
    <row r="32" spans="1:3" x14ac:dyDescent="0.25">
      <c r="A32" s="36"/>
      <c r="B32" s="59"/>
      <c r="C32" s="87"/>
    </row>
    <row r="33" spans="1:3" x14ac:dyDescent="0.25">
      <c r="A33" s="43"/>
      <c r="B33" s="62"/>
      <c r="C33" s="94"/>
    </row>
    <row r="34" spans="1:3" x14ac:dyDescent="0.25">
      <c r="A34" s="41" t="s">
        <v>12</v>
      </c>
      <c r="B34" s="60"/>
      <c r="C34" s="91"/>
    </row>
    <row r="35" spans="1:3" x14ac:dyDescent="0.25">
      <c r="A35" s="36" t="s">
        <v>13</v>
      </c>
      <c r="B35" s="59"/>
      <c r="C35" s="87"/>
    </row>
    <row r="36" spans="1:3" ht="14.25" x14ac:dyDescent="0.2">
      <c r="A36" s="42" t="s">
        <v>48</v>
      </c>
      <c r="B36" s="67" t="s">
        <v>268</v>
      </c>
      <c r="C36" s="92">
        <v>1944.23</v>
      </c>
    </row>
    <row r="37" spans="1:3" ht="14.25" x14ac:dyDescent="0.2">
      <c r="A37" s="42" t="s">
        <v>49</v>
      </c>
      <c r="B37" s="61" t="s">
        <v>242</v>
      </c>
      <c r="C37" s="92">
        <v>48.88</v>
      </c>
    </row>
    <row r="38" spans="1:3" ht="14.25" x14ac:dyDescent="0.2">
      <c r="A38" s="37" t="s">
        <v>50</v>
      </c>
      <c r="B38" s="38">
        <v>23</v>
      </c>
      <c r="C38" s="93">
        <v>57.3</v>
      </c>
    </row>
    <row r="39" spans="1:3" x14ac:dyDescent="0.25">
      <c r="A39" s="43"/>
      <c r="B39" s="62"/>
      <c r="C39" s="94"/>
    </row>
    <row r="40" spans="1:3" x14ac:dyDescent="0.25">
      <c r="A40" s="41" t="s">
        <v>14</v>
      </c>
      <c r="B40" s="60"/>
      <c r="C40" s="91"/>
    </row>
    <row r="41" spans="1:3" x14ac:dyDescent="0.25">
      <c r="A41" s="36" t="s">
        <v>15</v>
      </c>
      <c r="B41" s="59"/>
      <c r="C41" s="87"/>
    </row>
    <row r="42" spans="1:3" ht="14.25" x14ac:dyDescent="0.2">
      <c r="A42" s="42" t="s">
        <v>48</v>
      </c>
      <c r="B42" s="61" t="s">
        <v>267</v>
      </c>
      <c r="C42" s="92">
        <v>349.29</v>
      </c>
    </row>
    <row r="43" spans="1:3" ht="14.25" x14ac:dyDescent="0.2">
      <c r="A43" s="42" t="s">
        <v>49</v>
      </c>
      <c r="B43" s="61" t="s">
        <v>242</v>
      </c>
      <c r="C43" s="92">
        <v>52.92</v>
      </c>
    </row>
    <row r="44" spans="1:3" ht="14.25" x14ac:dyDescent="0.2">
      <c r="A44" s="37" t="s">
        <v>50</v>
      </c>
      <c r="B44" s="38">
        <v>15</v>
      </c>
      <c r="C44" s="93">
        <v>48.9</v>
      </c>
    </row>
    <row r="45" spans="1:3" x14ac:dyDescent="0.25">
      <c r="A45" s="43"/>
      <c r="B45" s="62"/>
      <c r="C45" s="94"/>
    </row>
    <row r="46" spans="1:3" x14ac:dyDescent="0.25">
      <c r="A46" s="41" t="s">
        <v>18</v>
      </c>
      <c r="B46" s="60"/>
      <c r="C46" s="91"/>
    </row>
    <row r="47" spans="1:3" x14ac:dyDescent="0.25">
      <c r="A47" s="36" t="s">
        <v>19</v>
      </c>
      <c r="B47" s="59"/>
      <c r="C47" s="87"/>
    </row>
    <row r="48" spans="1:3" ht="14.25" x14ac:dyDescent="0.2">
      <c r="A48" s="42" t="s">
        <v>48</v>
      </c>
      <c r="B48" s="61" t="s">
        <v>274</v>
      </c>
      <c r="C48" s="92">
        <v>190.97</v>
      </c>
    </row>
    <row r="49" spans="1:3" ht="14.25" x14ac:dyDescent="0.2">
      <c r="A49" s="42" t="s">
        <v>49</v>
      </c>
      <c r="B49" s="61"/>
      <c r="C49" s="92"/>
    </row>
    <row r="50" spans="1:3" ht="14.25" x14ac:dyDescent="0.2">
      <c r="A50" s="37" t="s">
        <v>50</v>
      </c>
      <c r="B50" s="38">
        <v>0</v>
      </c>
      <c r="C50" s="93">
        <v>29.33</v>
      </c>
    </row>
    <row r="51" spans="1:3" x14ac:dyDescent="0.25">
      <c r="A51" s="43"/>
      <c r="B51" s="62"/>
      <c r="C51" s="94"/>
    </row>
    <row r="52" spans="1:3" x14ac:dyDescent="0.25">
      <c r="A52" s="36" t="s">
        <v>20</v>
      </c>
      <c r="B52" s="59"/>
      <c r="C52" s="87"/>
    </row>
    <row r="53" spans="1:3" x14ac:dyDescent="0.25">
      <c r="A53" s="36" t="s">
        <v>22</v>
      </c>
      <c r="B53" s="59"/>
      <c r="C53" s="87"/>
    </row>
    <row r="54" spans="1:3" ht="14.25" x14ac:dyDescent="0.2">
      <c r="A54" s="42" t="s">
        <v>48</v>
      </c>
      <c r="B54" s="61" t="s">
        <v>279</v>
      </c>
      <c r="C54" s="92">
        <f>49.34+19.34+4917.73</f>
        <v>4986.41</v>
      </c>
    </row>
    <row r="55" spans="1:3" ht="14.25" x14ac:dyDescent="0.2">
      <c r="A55" s="42" t="s">
        <v>49</v>
      </c>
      <c r="B55" s="61" t="s">
        <v>275</v>
      </c>
      <c r="C55" s="92">
        <v>405.91</v>
      </c>
    </row>
    <row r="56" spans="1:3" ht="14.25" x14ac:dyDescent="0.2">
      <c r="A56" s="37" t="s">
        <v>50</v>
      </c>
      <c r="B56" s="38">
        <v>202</v>
      </c>
      <c r="C56" s="93">
        <f>295.8+224.41</f>
        <v>520.21</v>
      </c>
    </row>
    <row r="57" spans="1:3" x14ac:dyDescent="0.25">
      <c r="A57" s="43"/>
      <c r="B57" s="62"/>
      <c r="C57" s="94"/>
    </row>
    <row r="58" spans="1:3" x14ac:dyDescent="0.25">
      <c r="A58" s="36" t="s">
        <v>23</v>
      </c>
      <c r="B58" s="59"/>
      <c r="C58" s="87"/>
    </row>
    <row r="59" spans="1:3" x14ac:dyDescent="0.25">
      <c r="A59" s="36" t="s">
        <v>24</v>
      </c>
      <c r="B59" s="59"/>
      <c r="C59" s="87"/>
    </row>
    <row r="60" spans="1:3" x14ac:dyDescent="0.25">
      <c r="A60" s="36" t="s">
        <v>25</v>
      </c>
      <c r="B60" s="59"/>
      <c r="C60" s="87"/>
    </row>
    <row r="61" spans="1:3" ht="14.25" x14ac:dyDescent="0.2">
      <c r="A61" s="42" t="s">
        <v>48</v>
      </c>
      <c r="B61" s="61" t="s">
        <v>266</v>
      </c>
      <c r="C61" s="92">
        <v>184.94</v>
      </c>
    </row>
    <row r="62" spans="1:3" ht="14.25" x14ac:dyDescent="0.2">
      <c r="A62" s="42" t="s">
        <v>49</v>
      </c>
      <c r="B62" s="61"/>
      <c r="C62" s="92"/>
    </row>
    <row r="63" spans="1:3" ht="14.25" x14ac:dyDescent="0.2">
      <c r="A63" s="37" t="s">
        <v>50</v>
      </c>
      <c r="B63" s="38"/>
      <c r="C63" s="93"/>
    </row>
    <row r="64" spans="1:3" x14ac:dyDescent="0.25">
      <c r="A64" s="45"/>
      <c r="B64" s="63"/>
      <c r="C64" s="95"/>
    </row>
    <row r="65" spans="1:3" x14ac:dyDescent="0.25">
      <c r="A65" s="36" t="s">
        <v>26</v>
      </c>
      <c r="B65" s="59"/>
      <c r="C65" s="87"/>
    </row>
    <row r="66" spans="1:3" x14ac:dyDescent="0.25">
      <c r="A66" s="36" t="s">
        <v>27</v>
      </c>
      <c r="B66" s="59"/>
      <c r="C66" s="87"/>
    </row>
    <row r="67" spans="1:3" ht="14.25" x14ac:dyDescent="0.2">
      <c r="A67" s="42" t="s">
        <v>48</v>
      </c>
      <c r="B67" s="61" t="s">
        <v>278</v>
      </c>
      <c r="C67" s="92">
        <f>34.33+179.28</f>
        <v>213.61</v>
      </c>
    </row>
    <row r="68" spans="1:3" ht="14.25" x14ac:dyDescent="0.2">
      <c r="A68" s="42" t="s">
        <v>49</v>
      </c>
      <c r="B68" s="61"/>
      <c r="C68" s="92"/>
    </row>
    <row r="69" spans="1:3" ht="14.25" x14ac:dyDescent="0.2">
      <c r="A69" s="37" t="s">
        <v>50</v>
      </c>
      <c r="B69" s="38">
        <v>7</v>
      </c>
      <c r="C69" s="93">
        <v>120.96</v>
      </c>
    </row>
    <row r="70" spans="1:3" x14ac:dyDescent="0.25">
      <c r="A70" s="45"/>
      <c r="B70" s="63"/>
      <c r="C70" s="95"/>
    </row>
    <row r="71" spans="1:3" x14ac:dyDescent="0.25">
      <c r="A71" s="46" t="s">
        <v>28</v>
      </c>
    </row>
    <row r="72" spans="1:3" x14ac:dyDescent="0.25">
      <c r="A72" s="46" t="s">
        <v>29</v>
      </c>
    </row>
    <row r="73" spans="1:3" ht="14.25" x14ac:dyDescent="0.2">
      <c r="A73" s="42" t="s">
        <v>48</v>
      </c>
      <c r="B73" s="61" t="s">
        <v>276</v>
      </c>
      <c r="C73" s="92">
        <v>300.22000000000003</v>
      </c>
    </row>
    <row r="74" spans="1:3" ht="14.25" x14ac:dyDescent="0.2">
      <c r="A74" s="42" t="s">
        <v>49</v>
      </c>
      <c r="B74" s="61"/>
      <c r="C74" s="92"/>
    </row>
    <row r="75" spans="1:3" ht="14.25" x14ac:dyDescent="0.2">
      <c r="A75" s="37" t="s">
        <v>50</v>
      </c>
      <c r="B75" s="38">
        <v>56</v>
      </c>
      <c r="C75" s="93">
        <v>119.96</v>
      </c>
    </row>
    <row r="76" spans="1:3" x14ac:dyDescent="0.25">
      <c r="A76" s="45"/>
      <c r="B76" s="63"/>
      <c r="C76" s="95"/>
    </row>
    <row r="77" spans="1:3" x14ac:dyDescent="0.25">
      <c r="A77" s="46" t="s">
        <v>30</v>
      </c>
    </row>
    <row r="78" spans="1:3" x14ac:dyDescent="0.25">
      <c r="A78" s="46" t="s">
        <v>34</v>
      </c>
    </row>
    <row r="79" spans="1:3" ht="14.25" x14ac:dyDescent="0.2">
      <c r="A79" s="42" t="s">
        <v>48</v>
      </c>
      <c r="B79" s="61" t="s">
        <v>273</v>
      </c>
      <c r="C79" s="92">
        <v>217.82</v>
      </c>
    </row>
    <row r="80" spans="1:3" ht="14.25" x14ac:dyDescent="0.2">
      <c r="A80" s="42" t="s">
        <v>49</v>
      </c>
      <c r="B80" s="61"/>
      <c r="C80" s="92"/>
    </row>
    <row r="81" spans="1:3" ht="14.25" x14ac:dyDescent="0.2">
      <c r="A81" s="37" t="s">
        <v>50</v>
      </c>
      <c r="B81" s="68">
        <v>1400</v>
      </c>
      <c r="C81" s="93">
        <v>41.28</v>
      </c>
    </row>
    <row r="82" spans="1:3" x14ac:dyDescent="0.25">
      <c r="A82" s="45"/>
      <c r="B82" s="63"/>
      <c r="C82" s="95"/>
    </row>
    <row r="83" spans="1:3" x14ac:dyDescent="0.25">
      <c r="A83" s="46" t="s">
        <v>31</v>
      </c>
    </row>
    <row r="84" spans="1:3" x14ac:dyDescent="0.25">
      <c r="A84" s="46" t="s">
        <v>37</v>
      </c>
    </row>
    <row r="85" spans="1:3" ht="14.25" x14ac:dyDescent="0.2">
      <c r="A85" s="42" t="s">
        <v>48</v>
      </c>
      <c r="B85" s="61" t="s">
        <v>272</v>
      </c>
      <c r="C85" s="92">
        <v>196.2</v>
      </c>
    </row>
    <row r="86" spans="1:3" ht="14.25" x14ac:dyDescent="0.2">
      <c r="A86" s="42" t="s">
        <v>49</v>
      </c>
      <c r="B86" s="61" t="s">
        <v>242</v>
      </c>
      <c r="C86" s="92">
        <v>25</v>
      </c>
    </row>
    <row r="87" spans="1:3" ht="14.25" x14ac:dyDescent="0.2">
      <c r="A87" s="37" t="s">
        <v>50</v>
      </c>
      <c r="B87" s="38">
        <v>0</v>
      </c>
      <c r="C87" s="93">
        <v>32</v>
      </c>
    </row>
    <row r="88" spans="1:3" x14ac:dyDescent="0.25">
      <c r="A88" s="45"/>
      <c r="B88" s="63"/>
      <c r="C88" s="95"/>
    </row>
    <row r="89" spans="1:3" x14ac:dyDescent="0.25">
      <c r="A89" s="46" t="s">
        <v>32</v>
      </c>
    </row>
    <row r="90" spans="1:3" x14ac:dyDescent="0.25">
      <c r="A90" s="46" t="s">
        <v>35</v>
      </c>
    </row>
    <row r="91" spans="1:3" ht="14.25" x14ac:dyDescent="0.2">
      <c r="A91" s="42" t="s">
        <v>48</v>
      </c>
      <c r="B91" s="61" t="s">
        <v>265</v>
      </c>
      <c r="C91" s="92">
        <v>133.9</v>
      </c>
    </row>
    <row r="92" spans="1:3" ht="14.25" x14ac:dyDescent="0.2">
      <c r="A92" s="42" t="s">
        <v>49</v>
      </c>
      <c r="B92" s="61" t="s">
        <v>64</v>
      </c>
      <c r="C92" s="92">
        <v>50.94</v>
      </c>
    </row>
    <row r="93" spans="1:3" ht="14.25" x14ac:dyDescent="0.2">
      <c r="A93" s="37" t="s">
        <v>50</v>
      </c>
      <c r="B93" s="38">
        <v>0</v>
      </c>
      <c r="C93" s="93">
        <v>37</v>
      </c>
    </row>
    <row r="94" spans="1:3" x14ac:dyDescent="0.25">
      <c r="A94" s="45"/>
      <c r="B94" s="63"/>
      <c r="C94" s="95"/>
    </row>
    <row r="95" spans="1:3" x14ac:dyDescent="0.25">
      <c r="A95" s="46" t="s">
        <v>33</v>
      </c>
    </row>
    <row r="96" spans="1:3" x14ac:dyDescent="0.25">
      <c r="A96" s="46" t="s">
        <v>36</v>
      </c>
    </row>
    <row r="97" spans="1:3" ht="14.25" x14ac:dyDescent="0.2">
      <c r="A97" s="42" t="s">
        <v>48</v>
      </c>
      <c r="B97" s="61" t="s">
        <v>271</v>
      </c>
      <c r="C97" s="92">
        <v>208.79</v>
      </c>
    </row>
    <row r="98" spans="1:3" ht="14.25" x14ac:dyDescent="0.2">
      <c r="A98" s="42" t="s">
        <v>49</v>
      </c>
      <c r="B98" s="61" t="s">
        <v>124</v>
      </c>
      <c r="C98" s="92">
        <v>49.06</v>
      </c>
    </row>
    <row r="99" spans="1:3" ht="14.25" x14ac:dyDescent="0.2">
      <c r="A99" s="37" t="s">
        <v>50</v>
      </c>
      <c r="B99" s="38"/>
      <c r="C99" s="93"/>
    </row>
    <row r="100" spans="1:3" x14ac:dyDescent="0.25">
      <c r="A100" s="45"/>
      <c r="B100" s="63"/>
      <c r="C100" s="95"/>
    </row>
    <row r="101" spans="1:3" x14ac:dyDescent="0.25">
      <c r="A101" s="46" t="s">
        <v>74</v>
      </c>
    </row>
    <row r="102" spans="1:3" x14ac:dyDescent="0.25">
      <c r="A102" s="46" t="s">
        <v>75</v>
      </c>
      <c r="B102" s="69"/>
      <c r="C102" s="98"/>
    </row>
    <row r="103" spans="1:3" ht="14.25" x14ac:dyDescent="0.2">
      <c r="A103" s="42" t="s">
        <v>48</v>
      </c>
      <c r="B103" s="69"/>
      <c r="C103" s="98"/>
    </row>
    <row r="104" spans="1:3" ht="14.25" x14ac:dyDescent="0.2">
      <c r="A104" s="42" t="s">
        <v>49</v>
      </c>
      <c r="B104" s="69"/>
      <c r="C104" s="98"/>
    </row>
    <row r="105" spans="1:3" ht="14.25" x14ac:dyDescent="0.2">
      <c r="A105" s="44" t="s">
        <v>50</v>
      </c>
      <c r="B105" s="65">
        <v>0</v>
      </c>
      <c r="C105" s="97">
        <v>29.33</v>
      </c>
    </row>
    <row r="106" spans="1:3" x14ac:dyDescent="0.25">
      <c r="B106" s="69"/>
      <c r="C106" s="98"/>
    </row>
    <row r="107" spans="1:3" x14ac:dyDescent="0.25">
      <c r="A107" s="46" t="s">
        <v>209</v>
      </c>
      <c r="B107" s="69"/>
      <c r="C107" s="98"/>
    </row>
    <row r="108" spans="1:3" x14ac:dyDescent="0.25">
      <c r="A108" s="83" t="s">
        <v>210</v>
      </c>
      <c r="B108" s="69"/>
      <c r="C108" s="98"/>
    </row>
    <row r="109" spans="1:3" ht="14.25" x14ac:dyDescent="0.2">
      <c r="A109" s="42" t="s">
        <v>48</v>
      </c>
      <c r="B109" s="69" t="s">
        <v>277</v>
      </c>
      <c r="C109" s="98">
        <v>36.229999999999997</v>
      </c>
    </row>
    <row r="110" spans="1:3" ht="14.25" x14ac:dyDescent="0.2">
      <c r="A110" s="42" t="s">
        <v>49</v>
      </c>
      <c r="B110" s="69"/>
      <c r="C110" s="98"/>
    </row>
    <row r="111" spans="1:3" ht="14.25" x14ac:dyDescent="0.2">
      <c r="A111" s="44" t="s">
        <v>50</v>
      </c>
      <c r="B111" s="65"/>
      <c r="C111" s="97"/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5" max="2" man="1"/>
    <brk id="82" max="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"/>
  <sheetViews>
    <sheetView zoomScaleNormal="100" workbookViewId="0">
      <selection activeCell="A2" sqref="A2"/>
    </sheetView>
  </sheetViews>
  <sheetFormatPr defaultRowHeight="15" x14ac:dyDescent="0.25"/>
  <cols>
    <col min="1" max="1" width="32.5703125" style="46" customWidth="1"/>
    <col min="2" max="2" width="22.85546875" style="46" customWidth="1"/>
    <col min="3" max="3" width="15.85546875" style="46" customWidth="1"/>
    <col min="4" max="16384" width="9.140625" style="33"/>
  </cols>
  <sheetData>
    <row r="1" spans="1:3" ht="20.25" x14ac:dyDescent="0.3">
      <c r="A1" s="101" t="s">
        <v>2</v>
      </c>
      <c r="B1" s="101"/>
      <c r="C1" s="101"/>
    </row>
    <row r="2" spans="1:3" s="35" customFormat="1" ht="23.25" customHeight="1" x14ac:dyDescent="0.25">
      <c r="A2" s="34"/>
      <c r="B2" s="47">
        <v>45565</v>
      </c>
      <c r="C2" s="34"/>
    </row>
    <row r="3" spans="1:3" x14ac:dyDescent="0.25">
      <c r="A3" s="36"/>
      <c r="B3" s="36"/>
      <c r="C3" s="36"/>
    </row>
    <row r="4" spans="1:3" ht="35.25" customHeight="1" x14ac:dyDescent="0.2">
      <c r="A4" s="100" t="s">
        <v>47</v>
      </c>
      <c r="B4" s="100"/>
      <c r="C4" s="100"/>
    </row>
    <row r="5" spans="1:3" x14ac:dyDescent="0.2">
      <c r="A5" s="100"/>
      <c r="B5" s="100"/>
      <c r="C5" s="100"/>
    </row>
    <row r="6" spans="1:3" s="21" customFormat="1" ht="12.75" x14ac:dyDescent="0.25">
      <c r="A6" s="20"/>
      <c r="B6" s="20"/>
      <c r="C6" s="20"/>
    </row>
    <row r="7" spans="1:3" x14ac:dyDescent="0.25">
      <c r="A7" s="36"/>
      <c r="B7" s="36"/>
      <c r="C7" s="36"/>
    </row>
    <row r="8" spans="1:3" x14ac:dyDescent="0.25">
      <c r="A8" s="39" t="s">
        <v>1</v>
      </c>
      <c r="B8" s="39" t="s">
        <v>51</v>
      </c>
      <c r="C8" s="39" t="s">
        <v>52</v>
      </c>
    </row>
    <row r="9" spans="1:3" x14ac:dyDescent="0.25">
      <c r="A9" s="40" t="s">
        <v>5</v>
      </c>
      <c r="B9" s="40"/>
      <c r="C9" s="40"/>
    </row>
    <row r="10" spans="1:3" x14ac:dyDescent="0.25">
      <c r="A10" s="41" t="s">
        <v>6</v>
      </c>
      <c r="B10" s="41"/>
      <c r="C10" s="41"/>
    </row>
    <row r="11" spans="1:3" ht="14.25" x14ac:dyDescent="0.2">
      <c r="A11" s="42" t="s">
        <v>48</v>
      </c>
      <c r="B11" s="42"/>
      <c r="C11" s="42"/>
    </row>
    <row r="12" spans="1:3" ht="14.25" x14ac:dyDescent="0.2">
      <c r="A12" s="42" t="s">
        <v>49</v>
      </c>
      <c r="B12" s="42"/>
      <c r="C12" s="42"/>
    </row>
    <row r="13" spans="1:3" ht="14.25" x14ac:dyDescent="0.2">
      <c r="A13" s="37" t="s">
        <v>50</v>
      </c>
      <c r="B13" s="37"/>
      <c r="C13" s="37"/>
    </row>
    <row r="14" spans="1:3" x14ac:dyDescent="0.25">
      <c r="A14" s="43"/>
      <c r="B14" s="43"/>
      <c r="C14" s="43"/>
    </row>
    <row r="15" spans="1:3" x14ac:dyDescent="0.25">
      <c r="A15" s="41" t="s">
        <v>7</v>
      </c>
      <c r="B15" s="41"/>
      <c r="C15" s="41"/>
    </row>
    <row r="16" spans="1:3" x14ac:dyDescent="0.25">
      <c r="A16" s="36" t="s">
        <v>8</v>
      </c>
      <c r="B16" s="36"/>
      <c r="C16" s="36"/>
    </row>
    <row r="17" spans="1:3" ht="14.25" x14ac:dyDescent="0.2">
      <c r="A17" s="42" t="s">
        <v>48</v>
      </c>
      <c r="B17" s="42"/>
      <c r="C17" s="42"/>
    </row>
    <row r="18" spans="1:3" ht="14.25" x14ac:dyDescent="0.2">
      <c r="A18" s="42" t="s">
        <v>49</v>
      </c>
      <c r="B18" s="42"/>
      <c r="C18" s="42"/>
    </row>
    <row r="19" spans="1:3" ht="14.25" x14ac:dyDescent="0.2">
      <c r="A19" s="37" t="s">
        <v>50</v>
      </c>
      <c r="B19" s="37"/>
      <c r="C19" s="37"/>
    </row>
    <row r="20" spans="1:3" x14ac:dyDescent="0.25">
      <c r="A20" s="43"/>
      <c r="B20" s="43"/>
      <c r="C20" s="43"/>
    </row>
    <row r="21" spans="1:3" x14ac:dyDescent="0.25">
      <c r="A21" s="41" t="s">
        <v>9</v>
      </c>
      <c r="B21" s="41"/>
      <c r="C21" s="41"/>
    </row>
    <row r="22" spans="1:3" x14ac:dyDescent="0.25">
      <c r="A22" s="36" t="s">
        <v>58</v>
      </c>
      <c r="B22" s="36"/>
      <c r="C22" s="36"/>
    </row>
    <row r="23" spans="1:3" ht="14.25" x14ac:dyDescent="0.2">
      <c r="A23" s="42" t="s">
        <v>48</v>
      </c>
      <c r="B23" s="42"/>
      <c r="C23" s="42"/>
    </row>
    <row r="24" spans="1:3" ht="14.25" x14ac:dyDescent="0.2">
      <c r="A24" s="42" t="s">
        <v>49</v>
      </c>
      <c r="B24" s="42"/>
      <c r="C24" s="42"/>
    </row>
    <row r="25" spans="1:3" ht="14.25" x14ac:dyDescent="0.2">
      <c r="A25" s="37" t="s">
        <v>50</v>
      </c>
      <c r="B25" s="37"/>
      <c r="C25" s="37"/>
    </row>
    <row r="26" spans="1:3" x14ac:dyDescent="0.25">
      <c r="A26" s="43"/>
      <c r="B26" s="43"/>
      <c r="C26" s="43"/>
    </row>
    <row r="27" spans="1:3" x14ac:dyDescent="0.25">
      <c r="A27" s="41" t="s">
        <v>59</v>
      </c>
      <c r="B27" s="41"/>
      <c r="C27" s="41"/>
    </row>
    <row r="28" spans="1:3" x14ac:dyDescent="0.25">
      <c r="A28" s="41" t="s">
        <v>60</v>
      </c>
      <c r="B28" s="41"/>
      <c r="C28" s="41"/>
    </row>
    <row r="29" spans="1:3" ht="14.25" x14ac:dyDescent="0.2">
      <c r="A29" s="42" t="s">
        <v>48</v>
      </c>
      <c r="B29" s="42"/>
      <c r="C29" s="42"/>
    </row>
    <row r="30" spans="1:3" ht="14.25" x14ac:dyDescent="0.2">
      <c r="A30" s="42" t="s">
        <v>49</v>
      </c>
      <c r="B30" s="42"/>
      <c r="C30" s="42"/>
    </row>
    <row r="31" spans="1:3" ht="14.25" x14ac:dyDescent="0.2">
      <c r="A31" s="37" t="s">
        <v>50</v>
      </c>
      <c r="B31" s="37"/>
      <c r="C31" s="37"/>
    </row>
    <row r="32" spans="1:3" x14ac:dyDescent="0.25">
      <c r="A32" s="36"/>
      <c r="B32" s="36"/>
      <c r="C32" s="36"/>
    </row>
    <row r="33" spans="1:3" x14ac:dyDescent="0.25">
      <c r="A33" s="43"/>
      <c r="B33" s="43"/>
      <c r="C33" s="43"/>
    </row>
    <row r="34" spans="1:3" x14ac:dyDescent="0.25">
      <c r="A34" s="41" t="s">
        <v>12</v>
      </c>
      <c r="B34" s="41"/>
      <c r="C34" s="41"/>
    </row>
    <row r="35" spans="1:3" x14ac:dyDescent="0.25">
      <c r="A35" s="36" t="s">
        <v>13</v>
      </c>
      <c r="B35" s="36"/>
      <c r="C35" s="36"/>
    </row>
    <row r="36" spans="1:3" ht="14.25" x14ac:dyDescent="0.2">
      <c r="A36" s="42" t="s">
        <v>48</v>
      </c>
      <c r="B36" s="42"/>
      <c r="C36" s="42"/>
    </row>
    <row r="37" spans="1:3" ht="14.25" x14ac:dyDescent="0.2">
      <c r="A37" s="42" t="s">
        <v>49</v>
      </c>
      <c r="B37" s="42"/>
      <c r="C37" s="42"/>
    </row>
    <row r="38" spans="1:3" ht="14.25" x14ac:dyDescent="0.2">
      <c r="A38" s="37" t="s">
        <v>50</v>
      </c>
      <c r="B38" s="37"/>
      <c r="C38" s="37"/>
    </row>
    <row r="39" spans="1:3" x14ac:dyDescent="0.25">
      <c r="A39" s="43"/>
      <c r="B39" s="43"/>
      <c r="C39" s="43"/>
    </row>
    <row r="40" spans="1:3" x14ac:dyDescent="0.25">
      <c r="A40" s="41" t="s">
        <v>14</v>
      </c>
      <c r="B40" s="41"/>
      <c r="C40" s="41"/>
    </row>
    <row r="41" spans="1:3" x14ac:dyDescent="0.25">
      <c r="A41" s="36" t="s">
        <v>15</v>
      </c>
      <c r="B41" s="36"/>
      <c r="C41" s="36"/>
    </row>
    <row r="42" spans="1:3" ht="14.25" x14ac:dyDescent="0.2">
      <c r="A42" s="42" t="s">
        <v>48</v>
      </c>
      <c r="B42" s="42"/>
      <c r="C42" s="42"/>
    </row>
    <row r="43" spans="1:3" ht="14.25" x14ac:dyDescent="0.2">
      <c r="A43" s="42" t="s">
        <v>49</v>
      </c>
      <c r="B43" s="42"/>
      <c r="C43" s="42"/>
    </row>
    <row r="44" spans="1:3" ht="14.25" x14ac:dyDescent="0.2">
      <c r="A44" s="37" t="s">
        <v>50</v>
      </c>
      <c r="B44" s="37"/>
      <c r="C44" s="37"/>
    </row>
    <row r="45" spans="1:3" x14ac:dyDescent="0.25">
      <c r="A45" s="43"/>
      <c r="B45" s="43"/>
      <c r="C45" s="43"/>
    </row>
    <row r="46" spans="1:3" x14ac:dyDescent="0.25">
      <c r="A46" s="41" t="s">
        <v>18</v>
      </c>
      <c r="B46" s="41"/>
      <c r="C46" s="41"/>
    </row>
    <row r="47" spans="1:3" x14ac:dyDescent="0.25">
      <c r="A47" s="36" t="s">
        <v>19</v>
      </c>
      <c r="B47" s="36"/>
      <c r="C47" s="36"/>
    </row>
    <row r="48" spans="1:3" ht="14.25" x14ac:dyDescent="0.2">
      <c r="A48" s="42" t="s">
        <v>48</v>
      </c>
      <c r="B48" s="42"/>
      <c r="C48" s="42"/>
    </row>
    <row r="49" spans="1:3" ht="14.25" x14ac:dyDescent="0.2">
      <c r="A49" s="42" t="s">
        <v>49</v>
      </c>
      <c r="B49" s="42"/>
      <c r="C49" s="42"/>
    </row>
    <row r="50" spans="1:3" ht="14.25" x14ac:dyDescent="0.2">
      <c r="A50" s="37" t="s">
        <v>50</v>
      </c>
      <c r="B50" s="37"/>
      <c r="C50" s="37"/>
    </row>
    <row r="51" spans="1:3" x14ac:dyDescent="0.25">
      <c r="A51" s="43"/>
      <c r="B51" s="43"/>
      <c r="C51" s="43"/>
    </row>
    <row r="52" spans="1:3" x14ac:dyDescent="0.25">
      <c r="A52" s="36" t="s">
        <v>20</v>
      </c>
      <c r="B52" s="36"/>
      <c r="C52" s="36"/>
    </row>
    <row r="53" spans="1:3" x14ac:dyDescent="0.25">
      <c r="A53" s="36" t="s">
        <v>22</v>
      </c>
      <c r="B53" s="36"/>
      <c r="C53" s="36"/>
    </row>
    <row r="54" spans="1:3" ht="14.25" x14ac:dyDescent="0.2">
      <c r="A54" s="42" t="s">
        <v>48</v>
      </c>
      <c r="B54" s="42"/>
      <c r="C54" s="42"/>
    </row>
    <row r="55" spans="1:3" ht="14.25" x14ac:dyDescent="0.2">
      <c r="A55" s="42" t="s">
        <v>49</v>
      </c>
      <c r="B55" s="42"/>
      <c r="C55" s="42"/>
    </row>
    <row r="56" spans="1:3" ht="14.25" x14ac:dyDescent="0.2">
      <c r="A56" s="37" t="s">
        <v>50</v>
      </c>
      <c r="B56" s="37"/>
      <c r="C56" s="37"/>
    </row>
    <row r="57" spans="1:3" x14ac:dyDescent="0.25">
      <c r="A57" s="43"/>
      <c r="B57" s="43"/>
      <c r="C57" s="43"/>
    </row>
    <row r="58" spans="1:3" x14ac:dyDescent="0.25">
      <c r="A58" s="36" t="s">
        <v>23</v>
      </c>
      <c r="B58" s="36"/>
      <c r="C58" s="36"/>
    </row>
    <row r="59" spans="1:3" x14ac:dyDescent="0.25">
      <c r="A59" s="36" t="s">
        <v>24</v>
      </c>
      <c r="B59" s="36"/>
      <c r="C59" s="36"/>
    </row>
    <row r="60" spans="1:3" x14ac:dyDescent="0.25">
      <c r="A60" s="36" t="s">
        <v>25</v>
      </c>
      <c r="B60" s="36"/>
      <c r="C60" s="36"/>
    </row>
    <row r="61" spans="1:3" ht="14.25" x14ac:dyDescent="0.2">
      <c r="A61" s="42" t="s">
        <v>48</v>
      </c>
      <c r="B61" s="42"/>
      <c r="C61" s="42"/>
    </row>
    <row r="62" spans="1:3" ht="14.25" x14ac:dyDescent="0.2">
      <c r="A62" s="42" t="s">
        <v>49</v>
      </c>
      <c r="B62" s="42"/>
      <c r="C62" s="42"/>
    </row>
    <row r="63" spans="1:3" ht="14.25" x14ac:dyDescent="0.2">
      <c r="A63" s="37" t="s">
        <v>50</v>
      </c>
      <c r="B63" s="37"/>
      <c r="C63" s="37"/>
    </row>
    <row r="64" spans="1:3" x14ac:dyDescent="0.25">
      <c r="A64" s="45"/>
      <c r="B64" s="45"/>
      <c r="C64" s="45"/>
    </row>
    <row r="65" spans="1:3" x14ac:dyDescent="0.25">
      <c r="A65" s="36" t="s">
        <v>26</v>
      </c>
      <c r="B65" s="36"/>
      <c r="C65" s="36"/>
    </row>
    <row r="66" spans="1:3" x14ac:dyDescent="0.25">
      <c r="A66" s="36" t="s">
        <v>27</v>
      </c>
      <c r="B66" s="36"/>
      <c r="C66" s="36"/>
    </row>
    <row r="67" spans="1:3" ht="14.25" x14ac:dyDescent="0.2">
      <c r="A67" s="42" t="s">
        <v>48</v>
      </c>
      <c r="B67" s="42"/>
      <c r="C67" s="42"/>
    </row>
    <row r="68" spans="1:3" ht="14.25" x14ac:dyDescent="0.2">
      <c r="A68" s="42" t="s">
        <v>49</v>
      </c>
      <c r="B68" s="42"/>
      <c r="C68" s="42"/>
    </row>
    <row r="69" spans="1:3" ht="14.25" x14ac:dyDescent="0.2">
      <c r="A69" s="37" t="s">
        <v>50</v>
      </c>
      <c r="B69" s="37"/>
      <c r="C69" s="37"/>
    </row>
    <row r="70" spans="1:3" x14ac:dyDescent="0.25">
      <c r="A70" s="45"/>
      <c r="B70" s="45"/>
      <c r="C70" s="45"/>
    </row>
    <row r="71" spans="1:3" x14ac:dyDescent="0.25">
      <c r="A71" s="46" t="s">
        <v>28</v>
      </c>
    </row>
    <row r="72" spans="1:3" x14ac:dyDescent="0.25">
      <c r="A72" s="46" t="s">
        <v>29</v>
      </c>
    </row>
    <row r="73" spans="1:3" ht="14.25" x14ac:dyDescent="0.2">
      <c r="A73" s="42" t="s">
        <v>48</v>
      </c>
      <c r="B73" s="42"/>
      <c r="C73" s="42"/>
    </row>
    <row r="74" spans="1:3" ht="14.25" x14ac:dyDescent="0.2">
      <c r="A74" s="42" t="s">
        <v>49</v>
      </c>
      <c r="B74" s="42"/>
      <c r="C74" s="42"/>
    </row>
    <row r="75" spans="1:3" ht="14.25" x14ac:dyDescent="0.2">
      <c r="A75" s="37" t="s">
        <v>50</v>
      </c>
      <c r="B75" s="37"/>
      <c r="C75" s="37"/>
    </row>
    <row r="76" spans="1:3" x14ac:dyDescent="0.25">
      <c r="A76" s="45"/>
      <c r="B76" s="45"/>
      <c r="C76" s="45"/>
    </row>
    <row r="77" spans="1:3" x14ac:dyDescent="0.25">
      <c r="A77" s="46" t="s">
        <v>30</v>
      </c>
    </row>
    <row r="78" spans="1:3" x14ac:dyDescent="0.25">
      <c r="A78" s="46" t="s">
        <v>34</v>
      </c>
    </row>
    <row r="79" spans="1:3" ht="14.25" x14ac:dyDescent="0.2">
      <c r="A79" s="42" t="s">
        <v>48</v>
      </c>
      <c r="B79" s="42"/>
      <c r="C79" s="42"/>
    </row>
    <row r="80" spans="1:3" ht="14.25" x14ac:dyDescent="0.2">
      <c r="A80" s="42" t="s">
        <v>49</v>
      </c>
      <c r="B80" s="42"/>
      <c r="C80" s="42"/>
    </row>
    <row r="81" spans="1:3" ht="14.25" x14ac:dyDescent="0.2">
      <c r="A81" s="37" t="s">
        <v>50</v>
      </c>
      <c r="B81" s="37"/>
      <c r="C81" s="37"/>
    </row>
    <row r="82" spans="1:3" x14ac:dyDescent="0.25">
      <c r="A82" s="45"/>
      <c r="B82" s="45"/>
      <c r="C82" s="45"/>
    </row>
    <row r="83" spans="1:3" x14ac:dyDescent="0.25">
      <c r="A83" s="46" t="s">
        <v>31</v>
      </c>
    </row>
    <row r="84" spans="1:3" x14ac:dyDescent="0.25">
      <c r="A84" s="46" t="s">
        <v>37</v>
      </c>
    </row>
    <row r="85" spans="1:3" ht="14.25" x14ac:dyDescent="0.2">
      <c r="A85" s="42" t="s">
        <v>48</v>
      </c>
      <c r="B85" s="42"/>
      <c r="C85" s="42"/>
    </row>
    <row r="86" spans="1:3" ht="14.25" x14ac:dyDescent="0.2">
      <c r="A86" s="42" t="s">
        <v>49</v>
      </c>
      <c r="B86" s="42"/>
      <c r="C86" s="42"/>
    </row>
    <row r="87" spans="1:3" ht="14.25" x14ac:dyDescent="0.2">
      <c r="A87" s="37" t="s">
        <v>50</v>
      </c>
      <c r="B87" s="37"/>
      <c r="C87" s="37"/>
    </row>
    <row r="88" spans="1:3" x14ac:dyDescent="0.25">
      <c r="A88" s="45"/>
      <c r="B88" s="45"/>
      <c r="C88" s="45"/>
    </row>
    <row r="89" spans="1:3" x14ac:dyDescent="0.25">
      <c r="A89" s="46" t="s">
        <v>32</v>
      </c>
    </row>
    <row r="90" spans="1:3" x14ac:dyDescent="0.25">
      <c r="A90" s="46" t="s">
        <v>35</v>
      </c>
    </row>
    <row r="91" spans="1:3" ht="14.25" x14ac:dyDescent="0.2">
      <c r="A91" s="42" t="s">
        <v>48</v>
      </c>
      <c r="B91" s="42"/>
      <c r="C91" s="42"/>
    </row>
    <row r="92" spans="1:3" ht="14.25" x14ac:dyDescent="0.2">
      <c r="A92" s="42" t="s">
        <v>49</v>
      </c>
      <c r="B92" s="42"/>
      <c r="C92" s="42"/>
    </row>
    <row r="93" spans="1:3" ht="14.25" x14ac:dyDescent="0.2">
      <c r="A93" s="37" t="s">
        <v>50</v>
      </c>
      <c r="B93" s="37"/>
      <c r="C93" s="37"/>
    </row>
    <row r="94" spans="1:3" x14ac:dyDescent="0.25">
      <c r="A94" s="45"/>
      <c r="B94" s="45"/>
      <c r="C94" s="45"/>
    </row>
    <row r="95" spans="1:3" x14ac:dyDescent="0.25">
      <c r="A95" s="46" t="s">
        <v>33</v>
      </c>
    </row>
    <row r="96" spans="1:3" x14ac:dyDescent="0.25">
      <c r="A96" s="46" t="s">
        <v>36</v>
      </c>
    </row>
    <row r="97" spans="1:3" ht="14.25" x14ac:dyDescent="0.2">
      <c r="A97" s="42" t="s">
        <v>48</v>
      </c>
      <c r="B97" s="42"/>
      <c r="C97" s="42"/>
    </row>
    <row r="98" spans="1:3" ht="14.25" x14ac:dyDescent="0.2">
      <c r="A98" s="42" t="s">
        <v>49</v>
      </c>
      <c r="B98" s="42"/>
      <c r="C98" s="42"/>
    </row>
    <row r="99" spans="1:3" ht="14.25" x14ac:dyDescent="0.2">
      <c r="A99" s="37" t="s">
        <v>50</v>
      </c>
      <c r="B99" s="37"/>
      <c r="C99" s="37"/>
    </row>
    <row r="100" spans="1:3" x14ac:dyDescent="0.25">
      <c r="A100" s="45"/>
      <c r="B100" s="45"/>
      <c r="C100" s="45"/>
    </row>
    <row r="101" spans="1:3" x14ac:dyDescent="0.25">
      <c r="A101" s="46" t="s">
        <v>74</v>
      </c>
    </row>
    <row r="102" spans="1:3" x14ac:dyDescent="0.25">
      <c r="A102" s="46" t="s">
        <v>75</v>
      </c>
    </row>
    <row r="103" spans="1:3" x14ac:dyDescent="0.25">
      <c r="A103" s="42" t="s">
        <v>48</v>
      </c>
    </row>
    <row r="104" spans="1:3" x14ac:dyDescent="0.25">
      <c r="A104" s="42" t="s">
        <v>49</v>
      </c>
    </row>
    <row r="105" spans="1:3" x14ac:dyDescent="0.25">
      <c r="A105" s="44" t="s">
        <v>50</v>
      </c>
    </row>
    <row r="107" spans="1:3" x14ac:dyDescent="0.25">
      <c r="A107" s="46" t="s">
        <v>209</v>
      </c>
    </row>
    <row r="108" spans="1:3" x14ac:dyDescent="0.25">
      <c r="A108" s="83" t="s">
        <v>210</v>
      </c>
    </row>
    <row r="109" spans="1:3" x14ac:dyDescent="0.25">
      <c r="A109" s="42" t="s">
        <v>48</v>
      </c>
    </row>
    <row r="110" spans="1:3" x14ac:dyDescent="0.25">
      <c r="A110" s="42" t="s">
        <v>49</v>
      </c>
    </row>
    <row r="111" spans="1:3" x14ac:dyDescent="0.25">
      <c r="A111" s="44" t="s">
        <v>50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5" max="2" man="1"/>
    <brk id="82" max="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zoomScaleNormal="100" workbookViewId="0">
      <selection activeCell="Q25" sqref="Q25"/>
    </sheetView>
  </sheetViews>
  <sheetFormatPr defaultRowHeight="15" x14ac:dyDescent="0.25"/>
  <cols>
    <col min="1" max="1" width="32.5703125" style="46" customWidth="1"/>
    <col min="2" max="2" width="22.85546875" style="64" customWidth="1"/>
    <col min="3" max="3" width="15.85546875" style="58" customWidth="1"/>
    <col min="4" max="16384" width="9.140625" style="33"/>
  </cols>
  <sheetData>
    <row r="1" spans="1:3" ht="20.25" x14ac:dyDescent="0.3">
      <c r="A1" s="101" t="s">
        <v>2</v>
      </c>
      <c r="B1" s="101"/>
      <c r="C1" s="101"/>
    </row>
    <row r="2" spans="1:3" s="35" customFormat="1" ht="23.25" customHeight="1" x14ac:dyDescent="0.25">
      <c r="A2" s="34"/>
      <c r="B2" s="47">
        <v>45230</v>
      </c>
      <c r="C2" s="48"/>
    </row>
    <row r="3" spans="1:3" x14ac:dyDescent="0.25">
      <c r="A3" s="36"/>
      <c r="B3" s="59"/>
      <c r="C3" s="49"/>
    </row>
    <row r="4" spans="1:3" ht="35.25" customHeight="1" x14ac:dyDescent="0.2">
      <c r="A4" s="100" t="s">
        <v>47</v>
      </c>
      <c r="B4" s="100"/>
      <c r="C4" s="100"/>
    </row>
    <row r="5" spans="1:3" x14ac:dyDescent="0.2">
      <c r="A5" s="100"/>
      <c r="B5" s="100"/>
      <c r="C5" s="100"/>
    </row>
    <row r="6" spans="1:3" s="21" customFormat="1" ht="12.75" x14ac:dyDescent="0.25">
      <c r="A6" s="20"/>
      <c r="B6" s="20"/>
      <c r="C6" s="50"/>
    </row>
    <row r="7" spans="1:3" x14ac:dyDescent="0.25">
      <c r="A7" s="36"/>
      <c r="B7" s="59"/>
      <c r="C7" s="49"/>
    </row>
    <row r="8" spans="1:3" x14ac:dyDescent="0.25">
      <c r="A8" s="39" t="s">
        <v>1</v>
      </c>
      <c r="B8" s="39" t="s">
        <v>51</v>
      </c>
      <c r="C8" s="51" t="s">
        <v>52</v>
      </c>
    </row>
    <row r="9" spans="1:3" x14ac:dyDescent="0.25">
      <c r="A9" s="40" t="s">
        <v>5</v>
      </c>
      <c r="B9" s="59"/>
      <c r="C9" s="52"/>
    </row>
    <row r="10" spans="1:3" x14ac:dyDescent="0.25">
      <c r="A10" s="41" t="s">
        <v>6</v>
      </c>
      <c r="B10" s="60"/>
      <c r="C10" s="53"/>
    </row>
    <row r="11" spans="1:3" ht="14.25" x14ac:dyDescent="0.2">
      <c r="A11" s="42" t="s">
        <v>48</v>
      </c>
      <c r="B11" s="67" t="s">
        <v>183</v>
      </c>
      <c r="C11" s="54">
        <v>10296.98</v>
      </c>
    </row>
    <row r="12" spans="1:3" ht="14.25" x14ac:dyDescent="0.2">
      <c r="A12" s="42" t="s">
        <v>49</v>
      </c>
      <c r="B12" s="61" t="s">
        <v>120</v>
      </c>
      <c r="C12" s="54">
        <v>62.74</v>
      </c>
    </row>
    <row r="13" spans="1:3" ht="14.25" x14ac:dyDescent="0.2">
      <c r="A13" s="37" t="s">
        <v>50</v>
      </c>
      <c r="B13" s="38">
        <v>117</v>
      </c>
      <c r="C13" s="55">
        <v>407.12</v>
      </c>
    </row>
    <row r="14" spans="1:3" x14ac:dyDescent="0.25">
      <c r="A14" s="43"/>
      <c r="B14" s="62"/>
      <c r="C14" s="56"/>
    </row>
    <row r="15" spans="1:3" x14ac:dyDescent="0.25">
      <c r="A15" s="41" t="s">
        <v>7</v>
      </c>
      <c r="B15" s="60"/>
      <c r="C15" s="53"/>
    </row>
    <row r="16" spans="1:3" x14ac:dyDescent="0.25">
      <c r="A16" s="36" t="s">
        <v>8</v>
      </c>
      <c r="B16" s="59"/>
      <c r="C16" s="49"/>
    </row>
    <row r="17" spans="1:3" ht="14.25" x14ac:dyDescent="0.2">
      <c r="A17" s="42" t="s">
        <v>48</v>
      </c>
      <c r="B17" s="61" t="s">
        <v>184</v>
      </c>
      <c r="C17" s="54">
        <v>20.55</v>
      </c>
    </row>
    <row r="18" spans="1:3" ht="14.25" x14ac:dyDescent="0.2">
      <c r="A18" s="42" t="s">
        <v>49</v>
      </c>
      <c r="B18" s="61"/>
      <c r="C18" s="54"/>
    </row>
    <row r="19" spans="1:3" ht="14.25" x14ac:dyDescent="0.2">
      <c r="A19" s="37" t="s">
        <v>50</v>
      </c>
      <c r="B19" s="38"/>
      <c r="C19" s="55"/>
    </row>
    <row r="20" spans="1:3" x14ac:dyDescent="0.25">
      <c r="A20" s="43"/>
      <c r="B20" s="62"/>
      <c r="C20" s="56"/>
    </row>
    <row r="21" spans="1:3" x14ac:dyDescent="0.25">
      <c r="A21" s="41" t="s">
        <v>9</v>
      </c>
      <c r="B21" s="60"/>
      <c r="C21" s="53"/>
    </row>
    <row r="22" spans="1:3" x14ac:dyDescent="0.25">
      <c r="A22" s="36" t="s">
        <v>58</v>
      </c>
      <c r="B22" s="59"/>
      <c r="C22" s="49"/>
    </row>
    <row r="23" spans="1:3" ht="14.25" x14ac:dyDescent="0.2">
      <c r="A23" s="42" t="s">
        <v>48</v>
      </c>
      <c r="B23" s="67" t="s">
        <v>164</v>
      </c>
      <c r="C23" s="54">
        <v>150.85</v>
      </c>
    </row>
    <row r="24" spans="1:3" ht="14.25" x14ac:dyDescent="0.2">
      <c r="A24" s="42" t="s">
        <v>49</v>
      </c>
      <c r="B24" s="61" t="s">
        <v>64</v>
      </c>
      <c r="C24" s="54">
        <v>49.05</v>
      </c>
    </row>
    <row r="25" spans="1:3" ht="14.25" x14ac:dyDescent="0.2">
      <c r="A25" s="37" t="s">
        <v>50</v>
      </c>
      <c r="B25" s="38">
        <v>1</v>
      </c>
      <c r="C25" s="55">
        <v>32.86</v>
      </c>
    </row>
    <row r="26" spans="1:3" x14ac:dyDescent="0.25">
      <c r="A26" s="43"/>
      <c r="B26" s="62"/>
      <c r="C26" s="56"/>
    </row>
    <row r="27" spans="1:3" x14ac:dyDescent="0.25">
      <c r="A27" s="41" t="s">
        <v>59</v>
      </c>
      <c r="B27" s="60"/>
      <c r="C27" s="53"/>
    </row>
    <row r="28" spans="1:3" x14ac:dyDescent="0.25">
      <c r="A28" s="41" t="s">
        <v>60</v>
      </c>
      <c r="B28" s="60"/>
      <c r="C28" s="53"/>
    </row>
    <row r="29" spans="1:3" ht="14.25" x14ac:dyDescent="0.2">
      <c r="A29" s="42" t="s">
        <v>48</v>
      </c>
      <c r="B29" s="67" t="s">
        <v>163</v>
      </c>
      <c r="C29" s="54">
        <v>260.49</v>
      </c>
    </row>
    <row r="30" spans="1:3" ht="14.25" x14ac:dyDescent="0.2">
      <c r="A30" s="42" t="s">
        <v>49</v>
      </c>
      <c r="B30" s="61" t="s">
        <v>122</v>
      </c>
      <c r="C30" s="54">
        <v>52.07</v>
      </c>
    </row>
    <row r="31" spans="1:3" ht="14.25" x14ac:dyDescent="0.2">
      <c r="A31" s="37" t="s">
        <v>50</v>
      </c>
      <c r="B31" s="38">
        <v>4</v>
      </c>
      <c r="C31" s="55">
        <v>32.86</v>
      </c>
    </row>
    <row r="32" spans="1:3" x14ac:dyDescent="0.25">
      <c r="A32" s="36"/>
      <c r="B32" s="59"/>
      <c r="C32" s="49"/>
    </row>
    <row r="33" spans="1:3" x14ac:dyDescent="0.25">
      <c r="A33" s="43"/>
      <c r="B33" s="62"/>
      <c r="C33" s="56"/>
    </row>
    <row r="34" spans="1:3" x14ac:dyDescent="0.25">
      <c r="A34" s="41" t="s">
        <v>12</v>
      </c>
      <c r="B34" s="60"/>
      <c r="C34" s="53"/>
    </row>
    <row r="35" spans="1:3" x14ac:dyDescent="0.25">
      <c r="A35" s="36" t="s">
        <v>13</v>
      </c>
      <c r="B35" s="59"/>
      <c r="C35" s="49"/>
    </row>
    <row r="36" spans="1:3" ht="14.25" x14ac:dyDescent="0.2">
      <c r="A36" s="42" t="s">
        <v>48</v>
      </c>
      <c r="B36" s="67" t="s">
        <v>162</v>
      </c>
      <c r="C36" s="54">
        <v>1851.65</v>
      </c>
    </row>
    <row r="37" spans="1:3" ht="14.25" x14ac:dyDescent="0.2">
      <c r="A37" s="42" t="s">
        <v>49</v>
      </c>
      <c r="B37" s="61" t="s">
        <v>123</v>
      </c>
      <c r="C37" s="54">
        <v>144.04</v>
      </c>
    </row>
    <row r="38" spans="1:3" ht="14.25" x14ac:dyDescent="0.2">
      <c r="A38" s="37" t="s">
        <v>50</v>
      </c>
      <c r="B38" s="38">
        <v>17</v>
      </c>
      <c r="C38" s="55">
        <v>42.23</v>
      </c>
    </row>
    <row r="39" spans="1:3" x14ac:dyDescent="0.25">
      <c r="A39" s="43"/>
      <c r="B39" s="62"/>
      <c r="C39" s="56"/>
    </row>
    <row r="40" spans="1:3" x14ac:dyDescent="0.25">
      <c r="A40" s="41" t="s">
        <v>14</v>
      </c>
      <c r="B40" s="60"/>
      <c r="C40" s="53"/>
    </row>
    <row r="41" spans="1:3" x14ac:dyDescent="0.25">
      <c r="A41" s="36" t="s">
        <v>15</v>
      </c>
      <c r="B41" s="59"/>
      <c r="C41" s="49"/>
    </row>
    <row r="42" spans="1:3" ht="14.25" x14ac:dyDescent="0.2">
      <c r="A42" s="42" t="s">
        <v>48</v>
      </c>
      <c r="B42" s="61" t="s">
        <v>161</v>
      </c>
      <c r="C42" s="54">
        <v>222.88</v>
      </c>
    </row>
    <row r="43" spans="1:3" ht="14.25" x14ac:dyDescent="0.2">
      <c r="A43" s="42" t="s">
        <v>49</v>
      </c>
      <c r="B43" s="61" t="s">
        <v>124</v>
      </c>
      <c r="C43" s="54">
        <v>53.72</v>
      </c>
    </row>
    <row r="44" spans="1:3" ht="14.25" x14ac:dyDescent="0.2">
      <c r="A44" s="37" t="s">
        <v>50</v>
      </c>
      <c r="B44" s="38">
        <v>15</v>
      </c>
      <c r="C44" s="55">
        <v>40.31</v>
      </c>
    </row>
    <row r="45" spans="1:3" x14ac:dyDescent="0.25">
      <c r="A45" s="43"/>
      <c r="B45" s="62"/>
      <c r="C45" s="56"/>
    </row>
    <row r="46" spans="1:3" x14ac:dyDescent="0.25">
      <c r="A46" s="41" t="s">
        <v>18</v>
      </c>
      <c r="B46" s="60"/>
      <c r="C46" s="53"/>
    </row>
    <row r="47" spans="1:3" x14ac:dyDescent="0.25">
      <c r="A47" s="36" t="s">
        <v>19</v>
      </c>
      <c r="B47" s="59"/>
      <c r="C47" s="49"/>
    </row>
    <row r="48" spans="1:3" ht="14.25" x14ac:dyDescent="0.2">
      <c r="A48" s="42" t="s">
        <v>48</v>
      </c>
      <c r="B48" s="61" t="s">
        <v>185</v>
      </c>
      <c r="C48" s="54">
        <v>119.7</v>
      </c>
    </row>
    <row r="49" spans="1:3" ht="14.25" x14ac:dyDescent="0.2">
      <c r="A49" s="42" t="s">
        <v>49</v>
      </c>
      <c r="B49" s="61">
        <v>0</v>
      </c>
      <c r="C49" s="54">
        <v>0</v>
      </c>
    </row>
    <row r="50" spans="1:3" ht="14.25" x14ac:dyDescent="0.2">
      <c r="A50" s="37" t="s">
        <v>50</v>
      </c>
      <c r="B50" s="38">
        <v>300</v>
      </c>
      <c r="C50" s="55">
        <v>31.89</v>
      </c>
    </row>
    <row r="51" spans="1:3" x14ac:dyDescent="0.25">
      <c r="A51" s="43"/>
      <c r="B51" s="62"/>
      <c r="C51" s="56"/>
    </row>
    <row r="52" spans="1:3" x14ac:dyDescent="0.25">
      <c r="A52" s="36" t="s">
        <v>20</v>
      </c>
      <c r="B52" s="59"/>
      <c r="C52" s="49"/>
    </row>
    <row r="53" spans="1:3" x14ac:dyDescent="0.25">
      <c r="A53" s="36" t="s">
        <v>22</v>
      </c>
      <c r="B53" s="59"/>
      <c r="C53" s="49"/>
    </row>
    <row r="54" spans="1:3" ht="14.25" x14ac:dyDescent="0.2">
      <c r="A54" s="42" t="s">
        <v>48</v>
      </c>
      <c r="B54" s="61" t="s">
        <v>165</v>
      </c>
      <c r="C54" s="54">
        <v>4587.96</v>
      </c>
    </row>
    <row r="55" spans="1:3" ht="14.25" x14ac:dyDescent="0.2">
      <c r="A55" s="42" t="s">
        <v>49</v>
      </c>
      <c r="B55" s="61" t="s">
        <v>125</v>
      </c>
      <c r="C55" s="54">
        <v>466.71</v>
      </c>
    </row>
    <row r="56" spans="1:3" ht="14.25" x14ac:dyDescent="0.2">
      <c r="A56" s="37" t="s">
        <v>50</v>
      </c>
      <c r="B56" s="38">
        <v>764</v>
      </c>
      <c r="C56" s="55">
        <f>293.67+903.51</f>
        <v>1197.18</v>
      </c>
    </row>
    <row r="57" spans="1:3" x14ac:dyDescent="0.25">
      <c r="A57" s="43"/>
      <c r="B57" s="62"/>
      <c r="C57" s="56"/>
    </row>
    <row r="58" spans="1:3" x14ac:dyDescent="0.25">
      <c r="A58" s="36" t="s">
        <v>23</v>
      </c>
      <c r="B58" s="59"/>
      <c r="C58" s="49"/>
    </row>
    <row r="59" spans="1:3" x14ac:dyDescent="0.25">
      <c r="A59" s="36" t="s">
        <v>24</v>
      </c>
      <c r="B59" s="59"/>
      <c r="C59" s="49"/>
    </row>
    <row r="60" spans="1:3" x14ac:dyDescent="0.25">
      <c r="A60" s="36" t="s">
        <v>25</v>
      </c>
      <c r="B60" s="59"/>
      <c r="C60" s="49"/>
    </row>
    <row r="61" spans="1:3" ht="14.25" x14ac:dyDescent="0.2">
      <c r="A61" s="42" t="s">
        <v>48</v>
      </c>
      <c r="B61" s="61" t="s">
        <v>158</v>
      </c>
      <c r="C61" s="54">
        <v>163.81</v>
      </c>
    </row>
    <row r="62" spans="1:3" ht="14.25" x14ac:dyDescent="0.2">
      <c r="A62" s="42" t="s">
        <v>49</v>
      </c>
      <c r="B62" s="61">
        <v>0</v>
      </c>
      <c r="C62" s="54">
        <v>0</v>
      </c>
    </row>
    <row r="63" spans="1:3" ht="14.25" x14ac:dyDescent="0.2">
      <c r="A63" s="37" t="s">
        <v>50</v>
      </c>
      <c r="B63" s="38">
        <v>0</v>
      </c>
      <c r="C63" s="55">
        <v>18</v>
      </c>
    </row>
    <row r="64" spans="1:3" x14ac:dyDescent="0.25">
      <c r="A64" s="45"/>
      <c r="B64" s="63"/>
      <c r="C64" s="57"/>
    </row>
    <row r="65" spans="1:3" x14ac:dyDescent="0.25">
      <c r="A65" s="36" t="s">
        <v>26</v>
      </c>
      <c r="B65" s="59"/>
      <c r="C65" s="49"/>
    </row>
    <row r="66" spans="1:3" x14ac:dyDescent="0.25">
      <c r="A66" s="36" t="s">
        <v>27</v>
      </c>
      <c r="B66" s="59"/>
      <c r="C66" s="49"/>
    </row>
    <row r="67" spans="1:3" ht="14.25" x14ac:dyDescent="0.2">
      <c r="A67" s="42" t="s">
        <v>48</v>
      </c>
      <c r="B67" s="61" t="s">
        <v>160</v>
      </c>
      <c r="C67" s="54">
        <v>173.78</v>
      </c>
    </row>
    <row r="68" spans="1:3" ht="14.25" x14ac:dyDescent="0.2">
      <c r="A68" s="42" t="s">
        <v>49</v>
      </c>
      <c r="B68" s="61" t="s">
        <v>121</v>
      </c>
      <c r="C68" s="54">
        <v>50.15</v>
      </c>
    </row>
    <row r="69" spans="1:3" ht="14.25" x14ac:dyDescent="0.2">
      <c r="A69" s="37" t="s">
        <v>50</v>
      </c>
      <c r="B69" s="38">
        <v>0</v>
      </c>
      <c r="C69" s="55">
        <v>120.96</v>
      </c>
    </row>
    <row r="70" spans="1:3" x14ac:dyDescent="0.25">
      <c r="A70" s="45"/>
      <c r="B70" s="63"/>
      <c r="C70" s="57"/>
    </row>
    <row r="71" spans="1:3" x14ac:dyDescent="0.25">
      <c r="A71" s="46" t="s">
        <v>28</v>
      </c>
    </row>
    <row r="72" spans="1:3" x14ac:dyDescent="0.25">
      <c r="A72" s="46" t="s">
        <v>29</v>
      </c>
    </row>
    <row r="73" spans="1:3" ht="14.25" x14ac:dyDescent="0.2">
      <c r="A73" s="42" t="s">
        <v>48</v>
      </c>
      <c r="B73" s="61" t="s">
        <v>126</v>
      </c>
      <c r="C73" s="54">
        <v>397.51</v>
      </c>
    </row>
    <row r="74" spans="1:3" ht="14.25" x14ac:dyDescent="0.2">
      <c r="A74" s="42" t="s">
        <v>49</v>
      </c>
      <c r="B74" s="61">
        <v>0</v>
      </c>
      <c r="C74" s="54">
        <v>0</v>
      </c>
    </row>
    <row r="75" spans="1:3" ht="14.25" x14ac:dyDescent="0.2">
      <c r="A75" s="37" t="s">
        <v>50</v>
      </c>
      <c r="B75" s="38">
        <v>0</v>
      </c>
      <c r="C75" s="55">
        <v>119.96</v>
      </c>
    </row>
    <row r="76" spans="1:3" x14ac:dyDescent="0.25">
      <c r="A76" s="45"/>
      <c r="B76" s="63"/>
      <c r="C76" s="57"/>
    </row>
    <row r="77" spans="1:3" x14ac:dyDescent="0.25">
      <c r="A77" s="46" t="s">
        <v>30</v>
      </c>
    </row>
    <row r="78" spans="1:3" x14ac:dyDescent="0.25">
      <c r="A78" s="46" t="s">
        <v>34</v>
      </c>
    </row>
    <row r="79" spans="1:3" ht="14.25" x14ac:dyDescent="0.2">
      <c r="A79" s="42" t="s">
        <v>48</v>
      </c>
      <c r="B79" s="61" t="s">
        <v>96</v>
      </c>
      <c r="C79" s="54">
        <v>189.68</v>
      </c>
    </row>
    <row r="80" spans="1:3" ht="14.25" x14ac:dyDescent="0.2">
      <c r="A80" s="42" t="s">
        <v>49</v>
      </c>
      <c r="B80" s="61">
        <v>0</v>
      </c>
      <c r="C80" s="54">
        <v>0</v>
      </c>
    </row>
    <row r="81" spans="1:3" ht="14.25" x14ac:dyDescent="0.2">
      <c r="A81" s="37" t="s">
        <v>50</v>
      </c>
      <c r="B81" s="38">
        <v>1200</v>
      </c>
      <c r="C81" s="55">
        <v>39.58</v>
      </c>
    </row>
    <row r="82" spans="1:3" x14ac:dyDescent="0.25">
      <c r="A82" s="45"/>
      <c r="B82" s="63"/>
      <c r="C82" s="57"/>
    </row>
    <row r="83" spans="1:3" x14ac:dyDescent="0.25">
      <c r="A83" s="46" t="s">
        <v>31</v>
      </c>
    </row>
    <row r="84" spans="1:3" x14ac:dyDescent="0.25">
      <c r="A84" s="46" t="s">
        <v>37</v>
      </c>
    </row>
    <row r="85" spans="1:3" ht="14.25" x14ac:dyDescent="0.2">
      <c r="A85" s="42" t="s">
        <v>48</v>
      </c>
      <c r="B85" s="61" t="s">
        <v>95</v>
      </c>
      <c r="C85" s="54">
        <v>142.86000000000001</v>
      </c>
    </row>
    <row r="86" spans="1:3" ht="14.25" x14ac:dyDescent="0.2">
      <c r="A86" s="42" t="s">
        <v>49</v>
      </c>
      <c r="B86" s="61" t="s">
        <v>64</v>
      </c>
      <c r="C86" s="54">
        <v>25</v>
      </c>
    </row>
    <row r="87" spans="1:3" ht="14.25" x14ac:dyDescent="0.2">
      <c r="A87" s="37" t="s">
        <v>50</v>
      </c>
      <c r="B87" s="38">
        <v>200</v>
      </c>
      <c r="C87" s="55">
        <v>32</v>
      </c>
    </row>
    <row r="88" spans="1:3" x14ac:dyDescent="0.25">
      <c r="A88" s="45"/>
      <c r="B88" s="63"/>
      <c r="C88" s="57"/>
    </row>
    <row r="89" spans="1:3" x14ac:dyDescent="0.25">
      <c r="A89" s="46" t="s">
        <v>32</v>
      </c>
    </row>
    <row r="90" spans="1:3" x14ac:dyDescent="0.25">
      <c r="A90" s="46" t="s">
        <v>35</v>
      </c>
    </row>
    <row r="91" spans="1:3" ht="14.25" x14ac:dyDescent="0.2">
      <c r="A91" s="42" t="s">
        <v>48</v>
      </c>
      <c r="B91" s="61" t="s">
        <v>159</v>
      </c>
      <c r="C91" s="54">
        <v>99.14</v>
      </c>
    </row>
    <row r="92" spans="1:3" ht="14.25" x14ac:dyDescent="0.2">
      <c r="A92" s="42" t="s">
        <v>49</v>
      </c>
      <c r="B92" s="61" t="s">
        <v>122</v>
      </c>
      <c r="C92" s="54">
        <v>60.8</v>
      </c>
    </row>
    <row r="93" spans="1:3" ht="14.25" x14ac:dyDescent="0.2">
      <c r="A93" s="37" t="s">
        <v>50</v>
      </c>
      <c r="B93" s="38">
        <v>0</v>
      </c>
      <c r="C93" s="55">
        <v>18</v>
      </c>
    </row>
    <row r="94" spans="1:3" x14ac:dyDescent="0.25">
      <c r="A94" s="45"/>
      <c r="B94" s="63"/>
      <c r="C94" s="57"/>
    </row>
    <row r="95" spans="1:3" x14ac:dyDescent="0.25">
      <c r="A95" s="46" t="s">
        <v>33</v>
      </c>
    </row>
    <row r="96" spans="1:3" x14ac:dyDescent="0.25">
      <c r="A96" s="46" t="s">
        <v>36</v>
      </c>
    </row>
    <row r="97" spans="1:3" ht="14.25" x14ac:dyDescent="0.2">
      <c r="A97" s="42" t="s">
        <v>48</v>
      </c>
      <c r="B97" s="61" t="s">
        <v>94</v>
      </c>
      <c r="C97" s="54">
        <v>193.09</v>
      </c>
    </row>
    <row r="98" spans="1:3" ht="14.25" x14ac:dyDescent="0.2">
      <c r="A98" s="42" t="s">
        <v>49</v>
      </c>
      <c r="B98" s="61" t="s">
        <v>166</v>
      </c>
      <c r="C98" s="54">
        <v>48.04</v>
      </c>
    </row>
    <row r="99" spans="1:3" ht="14.25" x14ac:dyDescent="0.2">
      <c r="A99" s="37" t="s">
        <v>50</v>
      </c>
      <c r="B99" s="38">
        <v>0</v>
      </c>
      <c r="C99" s="55">
        <v>0</v>
      </c>
    </row>
    <row r="100" spans="1:3" x14ac:dyDescent="0.25">
      <c r="A100" s="45"/>
      <c r="B100" s="63"/>
      <c r="C100" s="57"/>
    </row>
    <row r="101" spans="1:3" x14ac:dyDescent="0.25">
      <c r="A101" s="46" t="s">
        <v>74</v>
      </c>
    </row>
    <row r="102" spans="1:3" x14ac:dyDescent="0.25">
      <c r="A102" s="46" t="s">
        <v>75</v>
      </c>
    </row>
    <row r="103" spans="1:3" ht="14.25" x14ac:dyDescent="0.2">
      <c r="A103" s="42" t="s">
        <v>48</v>
      </c>
      <c r="B103" s="69">
        <v>0</v>
      </c>
      <c r="C103" s="70">
        <v>0</v>
      </c>
    </row>
    <row r="104" spans="1:3" ht="14.25" x14ac:dyDescent="0.2">
      <c r="A104" s="42" t="s">
        <v>49</v>
      </c>
      <c r="B104" s="69">
        <v>0</v>
      </c>
      <c r="C104" s="70">
        <v>0</v>
      </c>
    </row>
    <row r="105" spans="1:3" ht="14.25" x14ac:dyDescent="0.2">
      <c r="A105" s="44" t="s">
        <v>50</v>
      </c>
      <c r="B105" s="65">
        <v>100</v>
      </c>
      <c r="C105" s="66">
        <v>30.18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1" manualBreakCount="1">
    <brk id="82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zoomScaleNormal="100" workbookViewId="0">
      <selection activeCell="M4" sqref="M4"/>
    </sheetView>
  </sheetViews>
  <sheetFormatPr defaultRowHeight="15" x14ac:dyDescent="0.25"/>
  <cols>
    <col min="1" max="1" width="32.5703125" style="46" customWidth="1"/>
    <col min="2" max="2" width="22.85546875" style="64" customWidth="1"/>
    <col min="3" max="3" width="15.85546875" style="58" customWidth="1"/>
    <col min="4" max="16384" width="9.140625" style="33"/>
  </cols>
  <sheetData>
    <row r="1" spans="1:3" ht="20.25" x14ac:dyDescent="0.3">
      <c r="A1" s="101" t="s">
        <v>2</v>
      </c>
      <c r="B1" s="101"/>
      <c r="C1" s="101"/>
    </row>
    <row r="2" spans="1:3" s="35" customFormat="1" ht="23.25" customHeight="1" x14ac:dyDescent="0.25">
      <c r="A2" s="34"/>
      <c r="B2" s="47">
        <v>45260</v>
      </c>
      <c r="C2" s="48"/>
    </row>
    <row r="3" spans="1:3" x14ac:dyDescent="0.25">
      <c r="A3" s="36"/>
      <c r="B3" s="59"/>
      <c r="C3" s="49"/>
    </row>
    <row r="4" spans="1:3" ht="35.25" customHeight="1" x14ac:dyDescent="0.2">
      <c r="A4" s="100" t="s">
        <v>47</v>
      </c>
      <c r="B4" s="100"/>
      <c r="C4" s="100"/>
    </row>
    <row r="5" spans="1:3" x14ac:dyDescent="0.2">
      <c r="A5" s="100"/>
      <c r="B5" s="100"/>
      <c r="C5" s="100"/>
    </row>
    <row r="6" spans="1:3" s="21" customFormat="1" ht="12.75" x14ac:dyDescent="0.25">
      <c r="A6" s="20"/>
      <c r="B6" s="20"/>
      <c r="C6" s="50"/>
    </row>
    <row r="7" spans="1:3" x14ac:dyDescent="0.25">
      <c r="A7" s="36"/>
      <c r="B7" s="59"/>
      <c r="C7" s="49"/>
    </row>
    <row r="8" spans="1:3" x14ac:dyDescent="0.25">
      <c r="A8" s="39" t="s">
        <v>1</v>
      </c>
      <c r="B8" s="39" t="s">
        <v>51</v>
      </c>
      <c r="C8" s="51" t="s">
        <v>52</v>
      </c>
    </row>
    <row r="9" spans="1:3" x14ac:dyDescent="0.25">
      <c r="A9" s="40" t="s">
        <v>5</v>
      </c>
      <c r="B9" s="59"/>
      <c r="C9" s="52"/>
    </row>
    <row r="10" spans="1:3" x14ac:dyDescent="0.25">
      <c r="A10" s="41" t="s">
        <v>6</v>
      </c>
      <c r="B10" s="60"/>
      <c r="C10" s="53"/>
    </row>
    <row r="11" spans="1:3" ht="14.25" x14ac:dyDescent="0.2">
      <c r="A11" s="42" t="s">
        <v>48</v>
      </c>
      <c r="B11" s="67" t="s">
        <v>180</v>
      </c>
      <c r="C11" s="54">
        <v>11254.3</v>
      </c>
    </row>
    <row r="12" spans="1:3" ht="14.25" x14ac:dyDescent="0.2">
      <c r="A12" s="42" t="s">
        <v>49</v>
      </c>
      <c r="B12" s="61" t="s">
        <v>67</v>
      </c>
      <c r="C12" s="54">
        <v>66.02</v>
      </c>
    </row>
    <row r="13" spans="1:3" ht="14.25" x14ac:dyDescent="0.2">
      <c r="A13" s="37" t="s">
        <v>50</v>
      </c>
      <c r="B13" s="38">
        <v>109</v>
      </c>
      <c r="C13" s="55">
        <v>411.85</v>
      </c>
    </row>
    <row r="14" spans="1:3" x14ac:dyDescent="0.25">
      <c r="A14" s="43"/>
      <c r="B14" s="62"/>
      <c r="C14" s="56"/>
    </row>
    <row r="15" spans="1:3" x14ac:dyDescent="0.25">
      <c r="A15" s="41" t="s">
        <v>7</v>
      </c>
      <c r="B15" s="60"/>
      <c r="C15" s="53"/>
    </row>
    <row r="16" spans="1:3" x14ac:dyDescent="0.25">
      <c r="A16" s="36" t="s">
        <v>8</v>
      </c>
      <c r="B16" s="59"/>
      <c r="C16" s="49"/>
    </row>
    <row r="17" spans="1:3" ht="14.25" x14ac:dyDescent="0.2">
      <c r="A17" s="42" t="s">
        <v>48</v>
      </c>
      <c r="B17" s="61">
        <v>0</v>
      </c>
      <c r="C17" s="54">
        <v>20.420000000000002</v>
      </c>
    </row>
    <row r="18" spans="1:3" ht="14.25" x14ac:dyDescent="0.2">
      <c r="A18" s="42" t="s">
        <v>49</v>
      </c>
      <c r="B18" s="61"/>
      <c r="C18" s="54"/>
    </row>
    <row r="19" spans="1:3" ht="14.25" x14ac:dyDescent="0.2">
      <c r="A19" s="37" t="s">
        <v>50</v>
      </c>
      <c r="B19" s="38"/>
      <c r="C19" s="55"/>
    </row>
    <row r="20" spans="1:3" x14ac:dyDescent="0.25">
      <c r="A20" s="43"/>
      <c r="B20" s="62"/>
      <c r="C20" s="56"/>
    </row>
    <row r="21" spans="1:3" x14ac:dyDescent="0.25">
      <c r="A21" s="41" t="s">
        <v>9</v>
      </c>
      <c r="B21" s="60"/>
      <c r="C21" s="53"/>
    </row>
    <row r="22" spans="1:3" x14ac:dyDescent="0.25">
      <c r="A22" s="36" t="s">
        <v>58</v>
      </c>
      <c r="B22" s="59"/>
      <c r="C22" s="49"/>
    </row>
    <row r="23" spans="1:3" ht="14.25" x14ac:dyDescent="0.2">
      <c r="A23" s="42" t="s">
        <v>48</v>
      </c>
      <c r="B23" s="61" t="s">
        <v>149</v>
      </c>
      <c r="C23" s="54">
        <v>67.680000000000007</v>
      </c>
    </row>
    <row r="24" spans="1:3" ht="14.25" x14ac:dyDescent="0.2">
      <c r="A24" s="42" t="s">
        <v>49</v>
      </c>
      <c r="B24" s="61" t="s">
        <v>64</v>
      </c>
      <c r="C24" s="54">
        <v>49.67</v>
      </c>
    </row>
    <row r="25" spans="1:3" ht="14.25" x14ac:dyDescent="0.2">
      <c r="A25" s="37" t="s">
        <v>50</v>
      </c>
      <c r="B25" s="38">
        <v>1</v>
      </c>
      <c r="C25" s="55">
        <v>32.86</v>
      </c>
    </row>
    <row r="26" spans="1:3" x14ac:dyDescent="0.25">
      <c r="A26" s="43"/>
      <c r="B26" s="62"/>
      <c r="C26" s="56"/>
    </row>
    <row r="27" spans="1:3" x14ac:dyDescent="0.25">
      <c r="A27" s="41" t="s">
        <v>59</v>
      </c>
      <c r="B27" s="60"/>
      <c r="C27" s="53"/>
    </row>
    <row r="28" spans="1:3" x14ac:dyDescent="0.25">
      <c r="A28" s="41" t="s">
        <v>60</v>
      </c>
      <c r="B28" s="60"/>
      <c r="C28" s="53"/>
    </row>
    <row r="29" spans="1:3" ht="14.25" x14ac:dyDescent="0.2">
      <c r="A29" s="42" t="s">
        <v>48</v>
      </c>
      <c r="B29" s="67" t="s">
        <v>148</v>
      </c>
      <c r="C29" s="54">
        <v>338.81</v>
      </c>
    </row>
    <row r="30" spans="1:3" ht="14.25" x14ac:dyDescent="0.2">
      <c r="A30" s="42" t="s">
        <v>49</v>
      </c>
      <c r="B30" s="61" t="s">
        <v>117</v>
      </c>
      <c r="C30" s="54">
        <v>88.33</v>
      </c>
    </row>
    <row r="31" spans="1:3" ht="14.25" x14ac:dyDescent="0.2">
      <c r="A31" s="37" t="s">
        <v>50</v>
      </c>
      <c r="B31" s="38">
        <v>9</v>
      </c>
      <c r="C31" s="55">
        <v>32.86</v>
      </c>
    </row>
    <row r="32" spans="1:3" x14ac:dyDescent="0.25">
      <c r="A32" s="36"/>
      <c r="B32" s="59"/>
      <c r="C32" s="49"/>
    </row>
    <row r="33" spans="1:3" x14ac:dyDescent="0.25">
      <c r="A33" s="43"/>
      <c r="B33" s="62"/>
      <c r="C33" s="56"/>
    </row>
    <row r="34" spans="1:3" x14ac:dyDescent="0.25">
      <c r="A34" s="41" t="s">
        <v>12</v>
      </c>
      <c r="B34" s="60"/>
      <c r="C34" s="53"/>
    </row>
    <row r="35" spans="1:3" x14ac:dyDescent="0.25">
      <c r="A35" s="36" t="s">
        <v>13</v>
      </c>
      <c r="B35" s="59"/>
      <c r="C35" s="49"/>
    </row>
    <row r="36" spans="1:3" ht="14.25" x14ac:dyDescent="0.2">
      <c r="A36" s="42" t="s">
        <v>48</v>
      </c>
      <c r="B36" s="67" t="s">
        <v>181</v>
      </c>
      <c r="C36" s="54">
        <v>1827.28</v>
      </c>
    </row>
    <row r="37" spans="1:3" ht="14.25" x14ac:dyDescent="0.2">
      <c r="A37" s="42" t="s">
        <v>49</v>
      </c>
      <c r="B37" s="61">
        <v>0</v>
      </c>
      <c r="C37" s="54">
        <v>53.12</v>
      </c>
    </row>
    <row r="38" spans="1:3" ht="14.25" x14ac:dyDescent="0.2">
      <c r="A38" s="37" t="s">
        <v>50</v>
      </c>
      <c r="B38" s="38">
        <v>18</v>
      </c>
      <c r="C38" s="55">
        <v>42.75</v>
      </c>
    </row>
    <row r="39" spans="1:3" x14ac:dyDescent="0.25">
      <c r="A39" s="43"/>
      <c r="B39" s="62"/>
      <c r="C39" s="56"/>
    </row>
    <row r="40" spans="1:3" x14ac:dyDescent="0.25">
      <c r="A40" s="41" t="s">
        <v>14</v>
      </c>
      <c r="B40" s="60"/>
      <c r="C40" s="53"/>
    </row>
    <row r="41" spans="1:3" x14ac:dyDescent="0.25">
      <c r="A41" s="36" t="s">
        <v>15</v>
      </c>
      <c r="B41" s="59"/>
      <c r="C41" s="49"/>
    </row>
    <row r="42" spans="1:3" ht="14.25" x14ac:dyDescent="0.2">
      <c r="A42" s="42" t="s">
        <v>48</v>
      </c>
      <c r="B42" s="61" t="s">
        <v>85</v>
      </c>
      <c r="C42" s="54">
        <v>168.64</v>
      </c>
    </row>
    <row r="43" spans="1:3" ht="14.25" x14ac:dyDescent="0.2">
      <c r="A43" s="42" t="s">
        <v>49</v>
      </c>
      <c r="B43" s="61" t="s">
        <v>118</v>
      </c>
      <c r="C43" s="54">
        <v>59.57</v>
      </c>
    </row>
    <row r="44" spans="1:3" ht="14.25" x14ac:dyDescent="0.2">
      <c r="A44" s="37" t="s">
        <v>50</v>
      </c>
      <c r="B44" s="38">
        <v>12</v>
      </c>
      <c r="C44" s="55">
        <v>38.729999999999997</v>
      </c>
    </row>
    <row r="45" spans="1:3" x14ac:dyDescent="0.25">
      <c r="A45" s="43"/>
      <c r="B45" s="62"/>
      <c r="C45" s="56"/>
    </row>
    <row r="46" spans="1:3" x14ac:dyDescent="0.25">
      <c r="A46" s="41" t="s">
        <v>18</v>
      </c>
      <c r="B46" s="60"/>
      <c r="C46" s="53"/>
    </row>
    <row r="47" spans="1:3" x14ac:dyDescent="0.25">
      <c r="A47" s="36" t="s">
        <v>19</v>
      </c>
      <c r="B47" s="59"/>
      <c r="C47" s="49"/>
    </row>
    <row r="48" spans="1:3" ht="14.25" x14ac:dyDescent="0.2">
      <c r="A48" s="42" t="s">
        <v>48</v>
      </c>
      <c r="B48" s="61" t="s">
        <v>93</v>
      </c>
      <c r="C48" s="54">
        <v>81.709999999999994</v>
      </c>
    </row>
    <row r="49" spans="1:3" ht="14.25" x14ac:dyDescent="0.2">
      <c r="A49" s="42" t="s">
        <v>49</v>
      </c>
      <c r="B49" s="61">
        <v>0</v>
      </c>
      <c r="C49" s="54">
        <v>0</v>
      </c>
    </row>
    <row r="50" spans="1:3" ht="14.25" x14ac:dyDescent="0.2">
      <c r="A50" s="37" t="s">
        <v>50</v>
      </c>
      <c r="B50" s="38">
        <v>200</v>
      </c>
      <c r="C50" s="55">
        <v>31.03</v>
      </c>
    </row>
    <row r="51" spans="1:3" x14ac:dyDescent="0.25">
      <c r="A51" s="43"/>
      <c r="B51" s="62"/>
      <c r="C51" s="56"/>
    </row>
    <row r="52" spans="1:3" x14ac:dyDescent="0.25">
      <c r="A52" s="36" t="s">
        <v>20</v>
      </c>
      <c r="B52" s="59"/>
      <c r="C52" s="49"/>
    </row>
    <row r="53" spans="1:3" x14ac:dyDescent="0.25">
      <c r="A53" s="36" t="s">
        <v>22</v>
      </c>
      <c r="B53" s="59"/>
      <c r="C53" s="49"/>
    </row>
    <row r="54" spans="1:3" ht="14.25" x14ac:dyDescent="0.2">
      <c r="A54" s="42" t="s">
        <v>48</v>
      </c>
      <c r="B54" s="61" t="s">
        <v>151</v>
      </c>
      <c r="C54" s="54">
        <v>4212.2299999999996</v>
      </c>
    </row>
    <row r="55" spans="1:3" ht="14.25" x14ac:dyDescent="0.2">
      <c r="A55" s="42" t="s">
        <v>49</v>
      </c>
      <c r="B55" s="61" t="s">
        <v>116</v>
      </c>
      <c r="C55" s="54">
        <v>589.72</v>
      </c>
    </row>
    <row r="56" spans="1:3" ht="14.25" x14ac:dyDescent="0.2">
      <c r="A56" s="37" t="s">
        <v>50</v>
      </c>
      <c r="B56" s="38">
        <v>763</v>
      </c>
      <c r="C56" s="55">
        <f>293.67+902.99</f>
        <v>1196.6600000000001</v>
      </c>
    </row>
    <row r="57" spans="1:3" x14ac:dyDescent="0.25">
      <c r="A57" s="43"/>
      <c r="B57" s="62"/>
      <c r="C57" s="56"/>
    </row>
    <row r="58" spans="1:3" x14ac:dyDescent="0.25">
      <c r="A58" s="36" t="s">
        <v>23</v>
      </c>
      <c r="B58" s="59"/>
      <c r="C58" s="49"/>
    </row>
    <row r="59" spans="1:3" x14ac:dyDescent="0.25">
      <c r="A59" s="36" t="s">
        <v>24</v>
      </c>
      <c r="B59" s="59"/>
      <c r="C59" s="49"/>
    </row>
    <row r="60" spans="1:3" x14ac:dyDescent="0.25">
      <c r="A60" s="36" t="s">
        <v>25</v>
      </c>
      <c r="B60" s="59"/>
      <c r="C60" s="49"/>
    </row>
    <row r="61" spans="1:3" ht="14.25" x14ac:dyDescent="0.2">
      <c r="A61" s="42" t="s">
        <v>48</v>
      </c>
      <c r="B61" s="61" t="s">
        <v>157</v>
      </c>
      <c r="C61" s="54">
        <v>193.66</v>
      </c>
    </row>
    <row r="62" spans="1:3" ht="14.25" x14ac:dyDescent="0.2">
      <c r="A62" s="42" t="s">
        <v>49</v>
      </c>
      <c r="B62" s="61">
        <v>0</v>
      </c>
      <c r="C62" s="54">
        <v>0</v>
      </c>
    </row>
    <row r="63" spans="1:3" ht="14.25" x14ac:dyDescent="0.2">
      <c r="A63" s="37" t="s">
        <v>50</v>
      </c>
      <c r="B63" s="38">
        <v>0</v>
      </c>
      <c r="C63" s="55">
        <v>19</v>
      </c>
    </row>
    <row r="64" spans="1:3" x14ac:dyDescent="0.25">
      <c r="A64" s="45"/>
      <c r="B64" s="63"/>
      <c r="C64" s="57"/>
    </row>
    <row r="65" spans="1:3" x14ac:dyDescent="0.25">
      <c r="A65" s="36" t="s">
        <v>26</v>
      </c>
      <c r="B65" s="59"/>
      <c r="C65" s="49"/>
    </row>
    <row r="66" spans="1:3" x14ac:dyDescent="0.25">
      <c r="A66" s="36" t="s">
        <v>27</v>
      </c>
      <c r="B66" s="59"/>
      <c r="C66" s="49"/>
    </row>
    <row r="67" spans="1:3" ht="14.25" x14ac:dyDescent="0.2">
      <c r="A67" s="42" t="s">
        <v>48</v>
      </c>
      <c r="B67" s="61" t="s">
        <v>150</v>
      </c>
      <c r="C67" s="54">
        <v>130.15</v>
      </c>
    </row>
    <row r="68" spans="1:3" ht="14.25" x14ac:dyDescent="0.2">
      <c r="A68" s="42" t="s">
        <v>49</v>
      </c>
      <c r="B68" s="61" t="s">
        <v>120</v>
      </c>
      <c r="C68" s="54">
        <v>57.87</v>
      </c>
    </row>
    <row r="69" spans="1:3" ht="14.25" x14ac:dyDescent="0.2">
      <c r="A69" s="37" t="s">
        <v>50</v>
      </c>
      <c r="B69" s="38">
        <v>0</v>
      </c>
      <c r="C69" s="55">
        <v>120.96</v>
      </c>
    </row>
    <row r="70" spans="1:3" x14ac:dyDescent="0.25">
      <c r="A70" s="45"/>
      <c r="B70" s="63"/>
      <c r="C70" s="57"/>
    </row>
    <row r="71" spans="1:3" x14ac:dyDescent="0.25">
      <c r="A71" s="46" t="s">
        <v>28</v>
      </c>
    </row>
    <row r="72" spans="1:3" x14ac:dyDescent="0.25">
      <c r="A72" s="46" t="s">
        <v>29</v>
      </c>
    </row>
    <row r="73" spans="1:3" ht="14.25" x14ac:dyDescent="0.2">
      <c r="A73" s="42" t="s">
        <v>48</v>
      </c>
      <c r="B73" s="67" t="s">
        <v>182</v>
      </c>
      <c r="C73" s="54">
        <v>418.08</v>
      </c>
    </row>
    <row r="74" spans="1:3" ht="14.25" x14ac:dyDescent="0.2">
      <c r="A74" s="42" t="s">
        <v>49</v>
      </c>
      <c r="B74" s="61">
        <v>0</v>
      </c>
      <c r="C74" s="54">
        <v>0</v>
      </c>
    </row>
    <row r="75" spans="1:3" ht="14.25" x14ac:dyDescent="0.2">
      <c r="A75" s="37" t="s">
        <v>50</v>
      </c>
      <c r="B75" s="38">
        <v>1</v>
      </c>
      <c r="C75" s="55">
        <v>119.96</v>
      </c>
    </row>
    <row r="76" spans="1:3" x14ac:dyDescent="0.25">
      <c r="A76" s="45"/>
      <c r="B76" s="63"/>
      <c r="C76" s="57"/>
    </row>
    <row r="77" spans="1:3" x14ac:dyDescent="0.25">
      <c r="A77" s="46" t="s">
        <v>30</v>
      </c>
    </row>
    <row r="78" spans="1:3" x14ac:dyDescent="0.25">
      <c r="A78" s="46" t="s">
        <v>34</v>
      </c>
    </row>
    <row r="79" spans="1:3" ht="14.25" x14ac:dyDescent="0.2">
      <c r="A79" s="42" t="s">
        <v>48</v>
      </c>
      <c r="B79" s="67" t="s">
        <v>91</v>
      </c>
      <c r="C79" s="54">
        <v>176.47</v>
      </c>
    </row>
    <row r="80" spans="1:3" ht="14.25" x14ac:dyDescent="0.2">
      <c r="A80" s="42" t="s">
        <v>49</v>
      </c>
      <c r="B80" s="61">
        <v>0</v>
      </c>
      <c r="C80" s="54">
        <v>0</v>
      </c>
    </row>
    <row r="81" spans="1:5" ht="14.25" x14ac:dyDescent="0.2">
      <c r="A81" s="37" t="s">
        <v>50</v>
      </c>
      <c r="B81" s="38">
        <v>1000</v>
      </c>
      <c r="C81" s="55">
        <v>37.869999999999997</v>
      </c>
    </row>
    <row r="82" spans="1:5" x14ac:dyDescent="0.25">
      <c r="A82" s="45"/>
      <c r="B82" s="63"/>
      <c r="C82" s="57"/>
    </row>
    <row r="83" spans="1:5" x14ac:dyDescent="0.25">
      <c r="A83" s="46" t="s">
        <v>31</v>
      </c>
    </row>
    <row r="84" spans="1:5" x14ac:dyDescent="0.25">
      <c r="A84" s="46" t="s">
        <v>37</v>
      </c>
    </row>
    <row r="85" spans="1:5" ht="14.25" x14ac:dyDescent="0.2">
      <c r="A85" s="42" t="s">
        <v>48</v>
      </c>
      <c r="B85" s="61" t="s">
        <v>90</v>
      </c>
      <c r="C85" s="54">
        <v>153.15</v>
      </c>
    </row>
    <row r="86" spans="1:5" ht="14.25" x14ac:dyDescent="0.2">
      <c r="A86" s="42" t="s">
        <v>49</v>
      </c>
      <c r="B86" s="61" t="s">
        <v>80</v>
      </c>
      <c r="C86" s="54">
        <v>37.32</v>
      </c>
    </row>
    <row r="87" spans="1:5" ht="14.25" x14ac:dyDescent="0.2">
      <c r="A87" s="37" t="s">
        <v>50</v>
      </c>
      <c r="B87" s="68">
        <v>4000</v>
      </c>
      <c r="C87" s="55">
        <v>50.5</v>
      </c>
    </row>
    <row r="88" spans="1:5" x14ac:dyDescent="0.25">
      <c r="A88" s="45"/>
      <c r="B88" s="63"/>
      <c r="C88" s="57"/>
    </row>
    <row r="89" spans="1:5" x14ac:dyDescent="0.25">
      <c r="A89" s="46" t="s">
        <v>32</v>
      </c>
    </row>
    <row r="90" spans="1:5" x14ac:dyDescent="0.25">
      <c r="A90" s="46" t="s">
        <v>35</v>
      </c>
    </row>
    <row r="91" spans="1:5" ht="14.25" x14ac:dyDescent="0.2">
      <c r="A91" s="42" t="s">
        <v>48</v>
      </c>
      <c r="B91" s="61" t="s">
        <v>156</v>
      </c>
      <c r="C91" s="54">
        <v>93.52</v>
      </c>
      <c r="E91" s="33" t="s">
        <v>169</v>
      </c>
    </row>
    <row r="92" spans="1:5" ht="14.25" x14ac:dyDescent="0.2">
      <c r="A92" s="42" t="s">
        <v>49</v>
      </c>
      <c r="B92" s="61">
        <v>0</v>
      </c>
      <c r="C92" s="54">
        <v>90.27</v>
      </c>
      <c r="E92" s="33" t="s">
        <v>168</v>
      </c>
    </row>
    <row r="93" spans="1:5" ht="14.25" x14ac:dyDescent="0.2">
      <c r="A93" s="37" t="s">
        <v>50</v>
      </c>
      <c r="B93" s="38">
        <v>0</v>
      </c>
      <c r="C93" s="55">
        <v>18</v>
      </c>
    </row>
    <row r="94" spans="1:5" x14ac:dyDescent="0.25">
      <c r="A94" s="45"/>
      <c r="B94" s="63"/>
      <c r="C94" s="57"/>
    </row>
    <row r="95" spans="1:5" x14ac:dyDescent="0.25">
      <c r="A95" s="46" t="s">
        <v>33</v>
      </c>
    </row>
    <row r="96" spans="1:5" x14ac:dyDescent="0.25">
      <c r="A96" s="46" t="s">
        <v>36</v>
      </c>
    </row>
    <row r="97" spans="1:3" ht="14.25" x14ac:dyDescent="0.2">
      <c r="A97" s="42" t="s">
        <v>48</v>
      </c>
      <c r="B97" s="67" t="s">
        <v>92</v>
      </c>
      <c r="C97" s="54">
        <v>174.44</v>
      </c>
    </row>
    <row r="98" spans="1:3" ht="14.25" x14ac:dyDescent="0.2">
      <c r="A98" s="42" t="s">
        <v>49</v>
      </c>
      <c r="B98" s="61" t="s">
        <v>101</v>
      </c>
      <c r="C98" s="54">
        <v>50.15</v>
      </c>
    </row>
    <row r="99" spans="1:3" ht="14.25" x14ac:dyDescent="0.2">
      <c r="A99" s="37" t="s">
        <v>50</v>
      </c>
      <c r="B99" s="38"/>
      <c r="C99" s="55"/>
    </row>
    <row r="100" spans="1:3" x14ac:dyDescent="0.25">
      <c r="A100" s="45"/>
      <c r="B100" s="63"/>
      <c r="C100" s="57"/>
    </row>
    <row r="101" spans="1:3" x14ac:dyDescent="0.25">
      <c r="A101" s="46" t="s">
        <v>74</v>
      </c>
    </row>
    <row r="102" spans="1:3" x14ac:dyDescent="0.25">
      <c r="A102" s="46" t="s">
        <v>75</v>
      </c>
    </row>
    <row r="103" spans="1:3" x14ac:dyDescent="0.25">
      <c r="A103" s="42" t="s">
        <v>48</v>
      </c>
    </row>
    <row r="104" spans="1:3" x14ac:dyDescent="0.25">
      <c r="A104" s="42" t="s">
        <v>49</v>
      </c>
    </row>
    <row r="105" spans="1:3" ht="14.25" x14ac:dyDescent="0.2">
      <c r="A105" s="44" t="s">
        <v>50</v>
      </c>
      <c r="B105" s="65">
        <v>0</v>
      </c>
      <c r="C105" s="66">
        <v>29.33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1" manualBreakCount="1">
    <brk id="82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zoomScaleNormal="100" workbookViewId="0">
      <selection activeCell="S12" sqref="S12"/>
    </sheetView>
  </sheetViews>
  <sheetFormatPr defaultRowHeight="15" x14ac:dyDescent="0.25"/>
  <cols>
    <col min="1" max="1" width="32.5703125" style="46" customWidth="1"/>
    <col min="2" max="2" width="22.85546875" style="64" customWidth="1"/>
    <col min="3" max="3" width="15.85546875" style="58" customWidth="1"/>
    <col min="4" max="16384" width="9.140625" style="33"/>
  </cols>
  <sheetData>
    <row r="1" spans="1:3" ht="20.25" x14ac:dyDescent="0.3">
      <c r="A1" s="101" t="s">
        <v>2</v>
      </c>
      <c r="B1" s="101"/>
      <c r="C1" s="101"/>
    </row>
    <row r="2" spans="1:3" s="35" customFormat="1" ht="23.25" customHeight="1" x14ac:dyDescent="0.25">
      <c r="A2" s="34"/>
      <c r="B2" s="47">
        <v>45291</v>
      </c>
      <c r="C2" s="48"/>
    </row>
    <row r="3" spans="1:3" x14ac:dyDescent="0.25">
      <c r="A3" s="36"/>
      <c r="B3" s="59"/>
      <c r="C3" s="49"/>
    </row>
    <row r="4" spans="1:3" ht="35.25" customHeight="1" x14ac:dyDescent="0.2">
      <c r="A4" s="100" t="s">
        <v>47</v>
      </c>
      <c r="B4" s="100"/>
      <c r="C4" s="100"/>
    </row>
    <row r="5" spans="1:3" x14ac:dyDescent="0.2">
      <c r="A5" s="100"/>
      <c r="B5" s="100"/>
      <c r="C5" s="100"/>
    </row>
    <row r="6" spans="1:3" s="21" customFormat="1" ht="12.75" x14ac:dyDescent="0.25">
      <c r="A6" s="20"/>
      <c r="B6" s="20"/>
      <c r="C6" s="50"/>
    </row>
    <row r="7" spans="1:3" x14ac:dyDescent="0.25">
      <c r="A7" s="36"/>
      <c r="B7" s="59"/>
      <c r="C7" s="49"/>
    </row>
    <row r="8" spans="1:3" x14ac:dyDescent="0.25">
      <c r="A8" s="39" t="s">
        <v>1</v>
      </c>
      <c r="B8" s="39" t="s">
        <v>51</v>
      </c>
      <c r="C8" s="51" t="s">
        <v>52</v>
      </c>
    </row>
    <row r="9" spans="1:3" x14ac:dyDescent="0.25">
      <c r="A9" s="40" t="s">
        <v>5</v>
      </c>
      <c r="B9" s="59"/>
      <c r="C9" s="52"/>
    </row>
    <row r="10" spans="1:3" x14ac:dyDescent="0.25">
      <c r="A10" s="41" t="s">
        <v>6</v>
      </c>
      <c r="B10" s="60"/>
      <c r="C10" s="53"/>
    </row>
    <row r="11" spans="1:3" ht="14.25" x14ac:dyDescent="0.2">
      <c r="A11" s="42" t="s">
        <v>48</v>
      </c>
      <c r="B11" s="61" t="s">
        <v>147</v>
      </c>
      <c r="C11" s="54">
        <v>12447.92</v>
      </c>
    </row>
    <row r="12" spans="1:3" ht="14.25" x14ac:dyDescent="0.2">
      <c r="A12" s="42" t="s">
        <v>49</v>
      </c>
      <c r="B12" s="61" t="s">
        <v>111</v>
      </c>
      <c r="C12" s="54">
        <v>67.209999999999994</v>
      </c>
    </row>
    <row r="13" spans="1:3" ht="14.25" x14ac:dyDescent="0.2">
      <c r="A13" s="37" t="s">
        <v>50</v>
      </c>
      <c r="B13" s="38">
        <v>166</v>
      </c>
      <c r="C13" s="55">
        <v>405.02</v>
      </c>
    </row>
    <row r="14" spans="1:3" x14ac:dyDescent="0.25">
      <c r="A14" s="43"/>
      <c r="B14" s="62"/>
      <c r="C14" s="56"/>
    </row>
    <row r="15" spans="1:3" x14ac:dyDescent="0.25">
      <c r="A15" s="41" t="s">
        <v>7</v>
      </c>
      <c r="B15" s="60"/>
      <c r="C15" s="53"/>
    </row>
    <row r="16" spans="1:3" x14ac:dyDescent="0.25">
      <c r="A16" s="36" t="s">
        <v>8</v>
      </c>
      <c r="B16" s="59"/>
      <c r="C16" s="49"/>
    </row>
    <row r="17" spans="1:3" ht="14.25" x14ac:dyDescent="0.2">
      <c r="A17" s="42" t="s">
        <v>48</v>
      </c>
      <c r="B17" s="61">
        <v>0</v>
      </c>
      <c r="C17" s="54">
        <v>20.420000000000002</v>
      </c>
    </row>
    <row r="18" spans="1:3" ht="14.25" x14ac:dyDescent="0.2">
      <c r="A18" s="42" t="s">
        <v>49</v>
      </c>
      <c r="B18" s="61"/>
      <c r="C18" s="54"/>
    </row>
    <row r="19" spans="1:3" ht="14.25" x14ac:dyDescent="0.2">
      <c r="A19" s="37" t="s">
        <v>50</v>
      </c>
      <c r="B19" s="38"/>
      <c r="C19" s="55"/>
    </row>
    <row r="20" spans="1:3" x14ac:dyDescent="0.25">
      <c r="A20" s="43"/>
      <c r="B20" s="62"/>
      <c r="C20" s="56"/>
    </row>
    <row r="21" spans="1:3" x14ac:dyDescent="0.25">
      <c r="A21" s="41" t="s">
        <v>9</v>
      </c>
      <c r="B21" s="60"/>
      <c r="C21" s="53"/>
    </row>
    <row r="22" spans="1:3" x14ac:dyDescent="0.25">
      <c r="A22" s="36" t="s">
        <v>58</v>
      </c>
      <c r="B22" s="59"/>
      <c r="C22" s="49"/>
    </row>
    <row r="23" spans="1:3" ht="14.25" x14ac:dyDescent="0.2">
      <c r="A23" s="42" t="s">
        <v>48</v>
      </c>
      <c r="B23" s="61" t="s">
        <v>155</v>
      </c>
      <c r="C23" s="54">
        <v>83.39</v>
      </c>
    </row>
    <row r="24" spans="1:3" ht="14.25" x14ac:dyDescent="0.2">
      <c r="A24" s="42" t="s">
        <v>49</v>
      </c>
      <c r="B24" s="61" t="s">
        <v>101</v>
      </c>
      <c r="C24" s="54">
        <v>50.28</v>
      </c>
    </row>
    <row r="25" spans="1:3" ht="14.25" x14ac:dyDescent="0.2">
      <c r="A25" s="37" t="s">
        <v>50</v>
      </c>
      <c r="B25" s="38">
        <v>1</v>
      </c>
      <c r="C25" s="55">
        <v>32.86</v>
      </c>
    </row>
    <row r="26" spans="1:3" x14ac:dyDescent="0.25">
      <c r="A26" s="43"/>
      <c r="B26" s="62"/>
      <c r="C26" s="56"/>
    </row>
    <row r="27" spans="1:3" x14ac:dyDescent="0.25">
      <c r="A27" s="41" t="s">
        <v>59</v>
      </c>
      <c r="B27" s="60"/>
      <c r="C27" s="53"/>
    </row>
    <row r="28" spans="1:3" x14ac:dyDescent="0.25">
      <c r="A28" s="41" t="s">
        <v>60</v>
      </c>
      <c r="B28" s="60"/>
      <c r="C28" s="53"/>
    </row>
    <row r="29" spans="1:3" ht="14.25" x14ac:dyDescent="0.2">
      <c r="A29" s="42" t="s">
        <v>48</v>
      </c>
      <c r="B29" s="61" t="s">
        <v>154</v>
      </c>
      <c r="C29" s="54">
        <v>253.96</v>
      </c>
    </row>
    <row r="30" spans="1:3" ht="14.25" x14ac:dyDescent="0.2">
      <c r="A30" s="42" t="s">
        <v>49</v>
      </c>
      <c r="B30" s="61" t="s">
        <v>112</v>
      </c>
      <c r="C30" s="54">
        <v>109.68</v>
      </c>
    </row>
    <row r="31" spans="1:3" ht="14.25" x14ac:dyDescent="0.2">
      <c r="A31" s="37" t="s">
        <v>50</v>
      </c>
      <c r="B31" s="38">
        <v>1</v>
      </c>
      <c r="C31" s="55">
        <v>32.86</v>
      </c>
    </row>
    <row r="32" spans="1:3" x14ac:dyDescent="0.25">
      <c r="A32" s="36"/>
      <c r="B32" s="59"/>
      <c r="C32" s="49"/>
    </row>
    <row r="33" spans="1:3" x14ac:dyDescent="0.25">
      <c r="A33" s="43"/>
      <c r="B33" s="62"/>
      <c r="C33" s="56"/>
    </row>
    <row r="34" spans="1:3" x14ac:dyDescent="0.25">
      <c r="A34" s="41" t="s">
        <v>12</v>
      </c>
      <c r="B34" s="60"/>
      <c r="C34" s="53"/>
    </row>
    <row r="35" spans="1:3" x14ac:dyDescent="0.25">
      <c r="A35" s="36" t="s">
        <v>13</v>
      </c>
      <c r="B35" s="59"/>
      <c r="C35" s="49"/>
    </row>
    <row r="36" spans="1:3" ht="14.25" x14ac:dyDescent="0.2">
      <c r="A36" s="42" t="s">
        <v>48</v>
      </c>
      <c r="B36" s="61" t="s">
        <v>153</v>
      </c>
      <c r="C36" s="54">
        <v>1517.66</v>
      </c>
    </row>
    <row r="37" spans="1:3" ht="14.25" x14ac:dyDescent="0.2">
      <c r="A37" s="42" t="s">
        <v>49</v>
      </c>
      <c r="B37" s="61" t="s">
        <v>113</v>
      </c>
      <c r="C37" s="54">
        <v>122.29</v>
      </c>
    </row>
    <row r="38" spans="1:3" ht="14.25" x14ac:dyDescent="0.2">
      <c r="A38" s="37" t="s">
        <v>50</v>
      </c>
      <c r="B38" s="38">
        <v>16</v>
      </c>
      <c r="C38" s="55">
        <v>41.7</v>
      </c>
    </row>
    <row r="39" spans="1:3" x14ac:dyDescent="0.25">
      <c r="A39" s="43"/>
      <c r="B39" s="62"/>
      <c r="C39" s="56"/>
    </row>
    <row r="40" spans="1:3" x14ac:dyDescent="0.25">
      <c r="A40" s="41" t="s">
        <v>14</v>
      </c>
      <c r="B40" s="60"/>
      <c r="C40" s="53"/>
    </row>
    <row r="41" spans="1:3" x14ac:dyDescent="0.25">
      <c r="A41" s="36" t="s">
        <v>15</v>
      </c>
      <c r="B41" s="59"/>
      <c r="C41" s="49"/>
    </row>
    <row r="42" spans="1:3" ht="14.25" x14ac:dyDescent="0.2">
      <c r="A42" s="42" t="s">
        <v>48</v>
      </c>
      <c r="B42" s="61" t="s">
        <v>152</v>
      </c>
      <c r="C42" s="54">
        <v>146.22999999999999</v>
      </c>
    </row>
    <row r="43" spans="1:3" ht="14.25" x14ac:dyDescent="0.2">
      <c r="A43" s="42" t="s">
        <v>49</v>
      </c>
      <c r="B43" s="61" t="s">
        <v>114</v>
      </c>
      <c r="C43" s="54">
        <v>81.94</v>
      </c>
    </row>
    <row r="44" spans="1:3" ht="14.25" x14ac:dyDescent="0.2">
      <c r="A44" s="37" t="s">
        <v>50</v>
      </c>
      <c r="B44" s="38">
        <v>11</v>
      </c>
      <c r="C44" s="55">
        <v>38.21</v>
      </c>
    </row>
    <row r="45" spans="1:3" x14ac:dyDescent="0.25">
      <c r="A45" s="43"/>
      <c r="B45" s="62"/>
      <c r="C45" s="56"/>
    </row>
    <row r="46" spans="1:3" x14ac:dyDescent="0.25">
      <c r="A46" s="41" t="s">
        <v>18</v>
      </c>
      <c r="B46" s="60"/>
      <c r="C46" s="53"/>
    </row>
    <row r="47" spans="1:3" x14ac:dyDescent="0.25">
      <c r="A47" s="36" t="s">
        <v>19</v>
      </c>
      <c r="B47" s="59"/>
      <c r="C47" s="49"/>
    </row>
    <row r="48" spans="1:3" ht="14.25" x14ac:dyDescent="0.2">
      <c r="A48" s="42" t="s">
        <v>48</v>
      </c>
      <c r="B48" s="61" t="s">
        <v>177</v>
      </c>
      <c r="C48" s="54">
        <v>55.16</v>
      </c>
    </row>
    <row r="49" spans="1:3" ht="14.25" x14ac:dyDescent="0.2">
      <c r="A49" s="42" t="s">
        <v>49</v>
      </c>
      <c r="B49" s="61">
        <v>0</v>
      </c>
      <c r="C49" s="54">
        <v>0</v>
      </c>
    </row>
    <row r="50" spans="1:3" ht="14.25" x14ac:dyDescent="0.2">
      <c r="A50" s="37" t="s">
        <v>50</v>
      </c>
      <c r="B50" s="38">
        <v>0</v>
      </c>
      <c r="C50" s="55">
        <v>29.33</v>
      </c>
    </row>
    <row r="51" spans="1:3" x14ac:dyDescent="0.25">
      <c r="A51" s="43"/>
      <c r="B51" s="62"/>
      <c r="C51" s="56"/>
    </row>
    <row r="52" spans="1:3" x14ac:dyDescent="0.25">
      <c r="A52" s="36" t="s">
        <v>20</v>
      </c>
      <c r="B52" s="59"/>
      <c r="C52" s="49"/>
    </row>
    <row r="53" spans="1:3" x14ac:dyDescent="0.25">
      <c r="A53" s="36" t="s">
        <v>22</v>
      </c>
      <c r="B53" s="59"/>
      <c r="C53" s="49"/>
    </row>
    <row r="54" spans="1:3" ht="14.25" x14ac:dyDescent="0.2">
      <c r="A54" s="42" t="s">
        <v>48</v>
      </c>
      <c r="B54" s="61" t="s">
        <v>146</v>
      </c>
      <c r="C54" s="54">
        <v>3850.89</v>
      </c>
    </row>
    <row r="55" spans="1:3" ht="14.25" x14ac:dyDescent="0.2">
      <c r="A55" s="42" t="s">
        <v>49</v>
      </c>
      <c r="B55" s="61" t="s">
        <v>115</v>
      </c>
      <c r="C55" s="54">
        <v>608.96</v>
      </c>
    </row>
    <row r="56" spans="1:3" ht="14.25" x14ac:dyDescent="0.2">
      <c r="A56" s="37" t="s">
        <v>50</v>
      </c>
      <c r="B56" s="38">
        <v>784</v>
      </c>
      <c r="C56" s="55">
        <f>293.67+914.01</f>
        <v>1207.68</v>
      </c>
    </row>
    <row r="57" spans="1:3" x14ac:dyDescent="0.25">
      <c r="A57" s="43"/>
      <c r="B57" s="62"/>
      <c r="C57" s="56"/>
    </row>
    <row r="58" spans="1:3" x14ac:dyDescent="0.25">
      <c r="A58" s="36" t="s">
        <v>23</v>
      </c>
      <c r="B58" s="59"/>
      <c r="C58" s="49"/>
    </row>
    <row r="59" spans="1:3" x14ac:dyDescent="0.25">
      <c r="A59" s="36" t="s">
        <v>24</v>
      </c>
      <c r="B59" s="59"/>
      <c r="C59" s="49"/>
    </row>
    <row r="60" spans="1:3" x14ac:dyDescent="0.25">
      <c r="A60" s="36" t="s">
        <v>25</v>
      </c>
      <c r="B60" s="59"/>
      <c r="C60" s="49"/>
    </row>
    <row r="61" spans="1:3" ht="14.25" x14ac:dyDescent="0.2">
      <c r="A61" s="42" t="s">
        <v>48</v>
      </c>
      <c r="B61" s="61" t="s">
        <v>176</v>
      </c>
      <c r="C61" s="54">
        <v>249.57</v>
      </c>
    </row>
    <row r="62" spans="1:3" ht="14.25" x14ac:dyDescent="0.2">
      <c r="A62" s="42" t="s">
        <v>49</v>
      </c>
      <c r="B62" s="61">
        <v>0</v>
      </c>
      <c r="C62" s="54">
        <v>0</v>
      </c>
    </row>
    <row r="63" spans="1:3" ht="14.25" x14ac:dyDescent="0.2">
      <c r="A63" s="37" t="s">
        <v>50</v>
      </c>
      <c r="B63" s="38">
        <v>1</v>
      </c>
      <c r="C63" s="55">
        <v>19</v>
      </c>
    </row>
    <row r="64" spans="1:3" x14ac:dyDescent="0.25">
      <c r="A64" s="45"/>
      <c r="B64" s="63"/>
      <c r="C64" s="57"/>
    </row>
    <row r="65" spans="1:3" x14ac:dyDescent="0.25">
      <c r="A65" s="36" t="s">
        <v>26</v>
      </c>
      <c r="B65" s="59"/>
      <c r="C65" s="49"/>
    </row>
    <row r="66" spans="1:3" x14ac:dyDescent="0.25">
      <c r="A66" s="36" t="s">
        <v>27</v>
      </c>
      <c r="B66" s="59"/>
      <c r="C66" s="49"/>
    </row>
    <row r="67" spans="1:3" ht="14.25" x14ac:dyDescent="0.2">
      <c r="A67" s="42" t="s">
        <v>48</v>
      </c>
      <c r="B67" s="61" t="s">
        <v>145</v>
      </c>
      <c r="C67" s="54">
        <v>167.94</v>
      </c>
    </row>
    <row r="68" spans="1:3" ht="14.25" x14ac:dyDescent="0.2">
      <c r="A68" s="42" t="s">
        <v>49</v>
      </c>
      <c r="B68" s="61">
        <v>0</v>
      </c>
      <c r="C68" s="54">
        <v>0</v>
      </c>
    </row>
    <row r="69" spans="1:3" ht="14.25" x14ac:dyDescent="0.2">
      <c r="A69" s="37" t="s">
        <v>50</v>
      </c>
      <c r="B69" s="38">
        <v>1</v>
      </c>
      <c r="C69" s="55">
        <v>120.96</v>
      </c>
    </row>
    <row r="70" spans="1:3" x14ac:dyDescent="0.25">
      <c r="A70" s="45"/>
      <c r="B70" s="63"/>
      <c r="C70" s="57"/>
    </row>
    <row r="71" spans="1:3" x14ac:dyDescent="0.25">
      <c r="A71" s="46" t="s">
        <v>28</v>
      </c>
    </row>
    <row r="72" spans="1:3" x14ac:dyDescent="0.25">
      <c r="A72" s="46" t="s">
        <v>29</v>
      </c>
    </row>
    <row r="73" spans="1:3" ht="14.25" x14ac:dyDescent="0.2">
      <c r="A73" s="42" t="s">
        <v>48</v>
      </c>
      <c r="B73" s="67" t="s">
        <v>175</v>
      </c>
      <c r="C73" s="54">
        <v>532.79</v>
      </c>
    </row>
    <row r="74" spans="1:3" ht="14.25" x14ac:dyDescent="0.2">
      <c r="A74" s="42" t="s">
        <v>49</v>
      </c>
      <c r="B74" s="61">
        <v>0</v>
      </c>
      <c r="C74" s="54">
        <v>0</v>
      </c>
    </row>
    <row r="75" spans="1:3" ht="14.25" x14ac:dyDescent="0.2">
      <c r="A75" s="37" t="s">
        <v>50</v>
      </c>
      <c r="B75" s="38">
        <v>0</v>
      </c>
      <c r="C75" s="55">
        <v>119.96</v>
      </c>
    </row>
    <row r="76" spans="1:3" x14ac:dyDescent="0.25">
      <c r="A76" s="45"/>
      <c r="B76" s="63"/>
      <c r="C76" s="57"/>
    </row>
    <row r="77" spans="1:3" x14ac:dyDescent="0.25">
      <c r="A77" s="46" t="s">
        <v>30</v>
      </c>
    </row>
    <row r="78" spans="1:3" x14ac:dyDescent="0.25">
      <c r="A78" s="46" t="s">
        <v>34</v>
      </c>
    </row>
    <row r="79" spans="1:3" ht="14.25" x14ac:dyDescent="0.2">
      <c r="A79" s="42" t="s">
        <v>48</v>
      </c>
      <c r="B79" s="61" t="s">
        <v>174</v>
      </c>
      <c r="C79" s="54">
        <v>149.94</v>
      </c>
    </row>
    <row r="80" spans="1:3" ht="14.25" x14ac:dyDescent="0.2">
      <c r="A80" s="42" t="s">
        <v>49</v>
      </c>
      <c r="B80" s="61">
        <v>0</v>
      </c>
      <c r="C80" s="54">
        <v>0</v>
      </c>
    </row>
    <row r="81" spans="1:3" ht="14.25" x14ac:dyDescent="0.2">
      <c r="A81" s="37" t="s">
        <v>50</v>
      </c>
      <c r="B81" s="38">
        <v>700</v>
      </c>
      <c r="C81" s="55">
        <v>35.299999999999997</v>
      </c>
    </row>
    <row r="82" spans="1:3" x14ac:dyDescent="0.25">
      <c r="A82" s="45"/>
      <c r="B82" s="63"/>
      <c r="C82" s="57"/>
    </row>
    <row r="83" spans="1:3" x14ac:dyDescent="0.25">
      <c r="A83" s="46" t="s">
        <v>31</v>
      </c>
    </row>
    <row r="84" spans="1:3" x14ac:dyDescent="0.25">
      <c r="A84" s="46" t="s">
        <v>37</v>
      </c>
    </row>
    <row r="85" spans="1:3" ht="14.25" x14ac:dyDescent="0.2">
      <c r="A85" s="42" t="s">
        <v>48</v>
      </c>
      <c r="B85" s="67" t="s">
        <v>173</v>
      </c>
      <c r="C85" s="54">
        <v>186.07</v>
      </c>
    </row>
    <row r="86" spans="1:3" ht="14.25" x14ac:dyDescent="0.2">
      <c r="A86" s="42" t="s">
        <v>49</v>
      </c>
      <c r="B86" s="67" t="s">
        <v>79</v>
      </c>
      <c r="C86" s="54">
        <v>125.8</v>
      </c>
    </row>
    <row r="87" spans="1:3" ht="14.25" x14ac:dyDescent="0.2">
      <c r="A87" s="37" t="s">
        <v>50</v>
      </c>
      <c r="B87" s="68">
        <v>4300</v>
      </c>
      <c r="C87" s="55">
        <v>52.45</v>
      </c>
    </row>
    <row r="88" spans="1:3" x14ac:dyDescent="0.25">
      <c r="A88" s="45"/>
      <c r="B88" s="63"/>
      <c r="C88" s="57"/>
    </row>
    <row r="89" spans="1:3" x14ac:dyDescent="0.25">
      <c r="A89" s="46" t="s">
        <v>32</v>
      </c>
    </row>
    <row r="90" spans="1:3" x14ac:dyDescent="0.25">
      <c r="A90" s="46" t="s">
        <v>35</v>
      </c>
    </row>
    <row r="91" spans="1:3" ht="14.25" x14ac:dyDescent="0.2">
      <c r="A91" s="42" t="s">
        <v>48</v>
      </c>
      <c r="B91" s="61" t="s">
        <v>178</v>
      </c>
      <c r="C91" s="54">
        <v>107.93</v>
      </c>
    </row>
    <row r="92" spans="1:3" ht="14.25" x14ac:dyDescent="0.2">
      <c r="A92" s="42" t="s">
        <v>49</v>
      </c>
      <c r="B92" s="61" t="s">
        <v>119</v>
      </c>
      <c r="C92" s="54">
        <v>108.01</v>
      </c>
    </row>
    <row r="93" spans="1:3" ht="14.25" x14ac:dyDescent="0.2">
      <c r="A93" s="37" t="s">
        <v>50</v>
      </c>
      <c r="B93" s="38">
        <v>0</v>
      </c>
      <c r="C93" s="55">
        <v>18</v>
      </c>
    </row>
    <row r="94" spans="1:3" x14ac:dyDescent="0.25">
      <c r="A94" s="45"/>
      <c r="B94" s="63"/>
      <c r="C94" s="57"/>
    </row>
    <row r="95" spans="1:3" x14ac:dyDescent="0.25">
      <c r="A95" s="46" t="s">
        <v>33</v>
      </c>
    </row>
    <row r="96" spans="1:3" x14ac:dyDescent="0.25">
      <c r="A96" s="46" t="s">
        <v>36</v>
      </c>
    </row>
    <row r="97" spans="1:3" ht="14.25" x14ac:dyDescent="0.2">
      <c r="A97" s="42" t="s">
        <v>48</v>
      </c>
      <c r="B97" s="67" t="s">
        <v>179</v>
      </c>
      <c r="C97" s="54">
        <v>180.07</v>
      </c>
    </row>
    <row r="98" spans="1:3" ht="14.25" x14ac:dyDescent="0.2">
      <c r="A98" s="42" t="s">
        <v>49</v>
      </c>
      <c r="B98" s="61" t="s">
        <v>110</v>
      </c>
      <c r="C98" s="54">
        <v>57.87</v>
      </c>
    </row>
    <row r="99" spans="1:3" ht="14.25" x14ac:dyDescent="0.2">
      <c r="A99" s="37" t="s">
        <v>50</v>
      </c>
      <c r="B99" s="38">
        <v>0</v>
      </c>
      <c r="C99" s="55">
        <v>0</v>
      </c>
    </row>
    <row r="100" spans="1:3" x14ac:dyDescent="0.25">
      <c r="A100" s="45"/>
      <c r="B100" s="63"/>
      <c r="C100" s="57"/>
    </row>
    <row r="101" spans="1:3" x14ac:dyDescent="0.25">
      <c r="A101" s="46" t="s">
        <v>74</v>
      </c>
    </row>
    <row r="102" spans="1:3" x14ac:dyDescent="0.25">
      <c r="A102" s="46" t="s">
        <v>75</v>
      </c>
    </row>
    <row r="103" spans="1:3" x14ac:dyDescent="0.25">
      <c r="A103" s="42" t="s">
        <v>48</v>
      </c>
    </row>
    <row r="104" spans="1:3" x14ac:dyDescent="0.25">
      <c r="A104" s="42" t="s">
        <v>49</v>
      </c>
    </row>
    <row r="105" spans="1:3" ht="14.25" x14ac:dyDescent="0.2">
      <c r="A105" s="44" t="s">
        <v>50</v>
      </c>
      <c r="B105" s="65">
        <v>0</v>
      </c>
      <c r="C105" s="66">
        <v>29.33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1" manualBreakCount="1">
    <brk id="82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zoomScaleNormal="100" workbookViewId="0">
      <selection activeCell="Q11" sqref="Q11"/>
    </sheetView>
  </sheetViews>
  <sheetFormatPr defaultRowHeight="15" x14ac:dyDescent="0.25"/>
  <cols>
    <col min="1" max="1" width="32.5703125" style="46" customWidth="1"/>
    <col min="2" max="2" width="22.85546875" style="64" customWidth="1"/>
    <col min="3" max="3" width="15.85546875" style="58" customWidth="1"/>
    <col min="4" max="16384" width="9.140625" style="33"/>
  </cols>
  <sheetData>
    <row r="1" spans="1:3" ht="20.25" x14ac:dyDescent="0.3">
      <c r="A1" s="101" t="s">
        <v>2</v>
      </c>
      <c r="B1" s="101"/>
      <c r="C1" s="101"/>
    </row>
    <row r="2" spans="1:3" s="35" customFormat="1" ht="23.25" customHeight="1" x14ac:dyDescent="0.25">
      <c r="A2" s="34"/>
      <c r="B2" s="47">
        <v>45292</v>
      </c>
      <c r="C2" s="48"/>
    </row>
    <row r="3" spans="1:3" x14ac:dyDescent="0.25">
      <c r="A3" s="36"/>
      <c r="B3" s="59"/>
      <c r="C3" s="49"/>
    </row>
    <row r="4" spans="1:3" ht="35.25" customHeight="1" x14ac:dyDescent="0.2">
      <c r="A4" s="100" t="s">
        <v>47</v>
      </c>
      <c r="B4" s="100"/>
      <c r="C4" s="100"/>
    </row>
    <row r="5" spans="1:3" x14ac:dyDescent="0.2">
      <c r="A5" s="100"/>
      <c r="B5" s="100"/>
      <c r="C5" s="100"/>
    </row>
    <row r="6" spans="1:3" s="21" customFormat="1" ht="12.75" x14ac:dyDescent="0.25">
      <c r="A6" s="20"/>
      <c r="B6" s="20"/>
      <c r="C6" s="50"/>
    </row>
    <row r="7" spans="1:3" x14ac:dyDescent="0.25">
      <c r="A7" s="36"/>
      <c r="B7" s="59"/>
      <c r="C7" s="49"/>
    </row>
    <row r="8" spans="1:3" x14ac:dyDescent="0.25">
      <c r="A8" s="39" t="s">
        <v>1</v>
      </c>
      <c r="B8" s="39" t="s">
        <v>51</v>
      </c>
      <c r="C8" s="51" t="s">
        <v>52</v>
      </c>
    </row>
    <row r="9" spans="1:3" x14ac:dyDescent="0.25">
      <c r="A9" s="40" t="s">
        <v>5</v>
      </c>
      <c r="B9" s="59"/>
      <c r="C9" s="52"/>
    </row>
    <row r="10" spans="1:3" x14ac:dyDescent="0.25">
      <c r="A10" s="41" t="s">
        <v>6</v>
      </c>
      <c r="B10" s="60"/>
      <c r="C10" s="53"/>
    </row>
    <row r="11" spans="1:3" ht="14.25" x14ac:dyDescent="0.2">
      <c r="A11" s="42" t="s">
        <v>48</v>
      </c>
      <c r="B11" s="61" t="s">
        <v>135</v>
      </c>
      <c r="C11" s="54">
        <v>13788.97</v>
      </c>
    </row>
    <row r="12" spans="1:3" ht="14.25" x14ac:dyDescent="0.2">
      <c r="A12" s="42" t="s">
        <v>49</v>
      </c>
      <c r="B12" s="61" t="s">
        <v>104</v>
      </c>
      <c r="C12" s="54">
        <v>69.14</v>
      </c>
    </row>
    <row r="13" spans="1:3" ht="14.25" x14ac:dyDescent="0.2">
      <c r="A13" s="37" t="s">
        <v>50</v>
      </c>
      <c r="B13" s="38">
        <v>240</v>
      </c>
      <c r="C13" s="55">
        <v>443.87</v>
      </c>
    </row>
    <row r="14" spans="1:3" x14ac:dyDescent="0.25">
      <c r="A14" s="43"/>
      <c r="B14" s="62"/>
      <c r="C14" s="56"/>
    </row>
    <row r="15" spans="1:3" x14ac:dyDescent="0.25">
      <c r="A15" s="41" t="s">
        <v>7</v>
      </c>
      <c r="B15" s="60"/>
      <c r="C15" s="53"/>
    </row>
    <row r="16" spans="1:3" x14ac:dyDescent="0.25">
      <c r="A16" s="36" t="s">
        <v>8</v>
      </c>
      <c r="B16" s="59"/>
      <c r="C16" s="49"/>
    </row>
    <row r="17" spans="1:3" ht="14.25" x14ac:dyDescent="0.2">
      <c r="A17" s="42" t="s">
        <v>48</v>
      </c>
      <c r="B17" s="61">
        <v>0</v>
      </c>
      <c r="C17" s="54">
        <v>20.420000000000002</v>
      </c>
    </row>
    <row r="18" spans="1:3" ht="14.25" x14ac:dyDescent="0.2">
      <c r="A18" s="42" t="s">
        <v>49</v>
      </c>
      <c r="B18" s="61"/>
      <c r="C18" s="54"/>
    </row>
    <row r="19" spans="1:3" ht="14.25" x14ac:dyDescent="0.2">
      <c r="A19" s="37" t="s">
        <v>50</v>
      </c>
      <c r="B19" s="38"/>
      <c r="C19" s="55"/>
    </row>
    <row r="20" spans="1:3" x14ac:dyDescent="0.25">
      <c r="A20" s="43"/>
      <c r="B20" s="62"/>
      <c r="C20" s="56"/>
    </row>
    <row r="21" spans="1:3" x14ac:dyDescent="0.25">
      <c r="A21" s="41" t="s">
        <v>9</v>
      </c>
      <c r="B21" s="60"/>
      <c r="C21" s="53"/>
    </row>
    <row r="22" spans="1:3" x14ac:dyDescent="0.25">
      <c r="A22" s="36" t="s">
        <v>58</v>
      </c>
      <c r="B22" s="59"/>
      <c r="C22" s="49"/>
    </row>
    <row r="23" spans="1:3" ht="14.25" x14ac:dyDescent="0.2">
      <c r="A23" s="42" t="s">
        <v>48</v>
      </c>
      <c r="B23" s="61" t="s">
        <v>141</v>
      </c>
      <c r="C23" s="54">
        <v>52.89</v>
      </c>
    </row>
    <row r="24" spans="1:3" ht="14.25" x14ac:dyDescent="0.2">
      <c r="A24" s="42" t="s">
        <v>49</v>
      </c>
      <c r="B24" s="61" t="s">
        <v>101</v>
      </c>
      <c r="C24" s="54">
        <v>49.07</v>
      </c>
    </row>
    <row r="25" spans="1:3" ht="14.25" x14ac:dyDescent="0.2">
      <c r="A25" s="37" t="s">
        <v>50</v>
      </c>
      <c r="B25" s="38">
        <v>1</v>
      </c>
      <c r="C25" s="55">
        <v>32.86</v>
      </c>
    </row>
    <row r="26" spans="1:3" x14ac:dyDescent="0.25">
      <c r="A26" s="43"/>
      <c r="B26" s="62"/>
      <c r="C26" s="56"/>
    </row>
    <row r="27" spans="1:3" x14ac:dyDescent="0.25">
      <c r="A27" s="41" t="s">
        <v>59</v>
      </c>
      <c r="B27" s="60"/>
      <c r="C27" s="53"/>
    </row>
    <row r="28" spans="1:3" x14ac:dyDescent="0.25">
      <c r="A28" s="41" t="s">
        <v>60</v>
      </c>
      <c r="B28" s="60"/>
      <c r="C28" s="53"/>
    </row>
    <row r="29" spans="1:3" ht="14.25" x14ac:dyDescent="0.2">
      <c r="A29" s="42" t="s">
        <v>48</v>
      </c>
      <c r="B29" s="61" t="s">
        <v>140</v>
      </c>
      <c r="C29" s="54">
        <v>262.97000000000003</v>
      </c>
    </row>
    <row r="30" spans="1:3" ht="14.25" x14ac:dyDescent="0.2">
      <c r="A30" s="42" t="s">
        <v>49</v>
      </c>
      <c r="B30" s="61" t="s">
        <v>105</v>
      </c>
      <c r="C30" s="54">
        <v>253.52</v>
      </c>
    </row>
    <row r="31" spans="1:3" ht="14.25" x14ac:dyDescent="0.2">
      <c r="A31" s="37" t="s">
        <v>50</v>
      </c>
      <c r="B31" s="38">
        <v>1</v>
      </c>
      <c r="C31" s="55">
        <v>32.86</v>
      </c>
    </row>
    <row r="32" spans="1:3" x14ac:dyDescent="0.25">
      <c r="A32" s="36"/>
      <c r="B32" s="59"/>
      <c r="C32" s="49"/>
    </row>
    <row r="33" spans="1:3" x14ac:dyDescent="0.25">
      <c r="A33" s="43"/>
      <c r="B33" s="62"/>
      <c r="C33" s="56"/>
    </row>
    <row r="34" spans="1:3" x14ac:dyDescent="0.25">
      <c r="A34" s="41" t="s">
        <v>12</v>
      </c>
      <c r="B34" s="60"/>
      <c r="C34" s="53"/>
    </row>
    <row r="35" spans="1:3" x14ac:dyDescent="0.25">
      <c r="A35" s="36" t="s">
        <v>13</v>
      </c>
      <c r="B35" s="59"/>
      <c r="C35" s="49"/>
    </row>
    <row r="36" spans="1:3" ht="14.25" x14ac:dyDescent="0.2">
      <c r="A36" s="42" t="s">
        <v>48</v>
      </c>
      <c r="B36" s="61" t="s">
        <v>139</v>
      </c>
      <c r="C36" s="54">
        <v>1623.77</v>
      </c>
    </row>
    <row r="37" spans="1:3" ht="14.25" x14ac:dyDescent="0.2">
      <c r="A37" s="42" t="s">
        <v>49</v>
      </c>
      <c r="B37" s="61" t="s">
        <v>106</v>
      </c>
      <c r="C37" s="54">
        <v>717.35</v>
      </c>
    </row>
    <row r="38" spans="1:3" ht="14.25" x14ac:dyDescent="0.2">
      <c r="A38" s="37" t="s">
        <v>50</v>
      </c>
      <c r="B38" s="38">
        <v>16</v>
      </c>
      <c r="C38" s="55">
        <v>41.7</v>
      </c>
    </row>
    <row r="39" spans="1:3" x14ac:dyDescent="0.25">
      <c r="A39" s="43"/>
      <c r="B39" s="62"/>
      <c r="C39" s="56"/>
    </row>
    <row r="40" spans="1:3" x14ac:dyDescent="0.25">
      <c r="A40" s="41" t="s">
        <v>14</v>
      </c>
      <c r="B40" s="60"/>
      <c r="C40" s="53"/>
    </row>
    <row r="41" spans="1:3" x14ac:dyDescent="0.25">
      <c r="A41" s="36" t="s">
        <v>15</v>
      </c>
      <c r="B41" s="59"/>
      <c r="C41" s="49"/>
    </row>
    <row r="42" spans="1:3" ht="14.25" x14ac:dyDescent="0.2">
      <c r="A42" s="42" t="s">
        <v>48</v>
      </c>
      <c r="B42" s="61" t="s">
        <v>138</v>
      </c>
      <c r="C42" s="54">
        <v>135.13999999999999</v>
      </c>
    </row>
    <row r="43" spans="1:3" ht="14.25" x14ac:dyDescent="0.2">
      <c r="A43" s="42" t="s">
        <v>49</v>
      </c>
      <c r="B43" s="61" t="s">
        <v>107</v>
      </c>
      <c r="C43" s="54">
        <v>128.01</v>
      </c>
    </row>
    <row r="44" spans="1:3" ht="14.25" x14ac:dyDescent="0.2">
      <c r="A44" s="37" t="s">
        <v>50</v>
      </c>
      <c r="B44" s="38">
        <v>13</v>
      </c>
      <c r="C44" s="55">
        <v>39.26</v>
      </c>
    </row>
    <row r="45" spans="1:3" x14ac:dyDescent="0.25">
      <c r="A45" s="43"/>
      <c r="B45" s="62"/>
      <c r="C45" s="56"/>
    </row>
    <row r="46" spans="1:3" x14ac:dyDescent="0.25">
      <c r="A46" s="41" t="s">
        <v>18</v>
      </c>
      <c r="B46" s="60"/>
      <c r="C46" s="53"/>
    </row>
    <row r="47" spans="1:3" x14ac:dyDescent="0.25">
      <c r="A47" s="36" t="s">
        <v>19</v>
      </c>
      <c r="B47" s="59"/>
      <c r="C47" s="49"/>
    </row>
    <row r="48" spans="1:3" ht="14.25" x14ac:dyDescent="0.2">
      <c r="A48" s="42" t="s">
        <v>48</v>
      </c>
      <c r="B48" s="67">
        <v>1617</v>
      </c>
      <c r="C48" s="54">
        <v>216.07</v>
      </c>
    </row>
    <row r="49" spans="1:3" ht="14.25" x14ac:dyDescent="0.2">
      <c r="A49" s="42" t="s">
        <v>49</v>
      </c>
      <c r="B49" s="61">
        <v>0</v>
      </c>
      <c r="C49" s="54">
        <v>0</v>
      </c>
    </row>
    <row r="50" spans="1:3" ht="14.25" x14ac:dyDescent="0.2">
      <c r="A50" s="37" t="s">
        <v>50</v>
      </c>
      <c r="B50" s="38">
        <v>0</v>
      </c>
      <c r="C50" s="55">
        <v>29.33</v>
      </c>
    </row>
    <row r="51" spans="1:3" x14ac:dyDescent="0.25">
      <c r="A51" s="43"/>
      <c r="B51" s="62"/>
      <c r="C51" s="56"/>
    </row>
    <row r="52" spans="1:3" x14ac:dyDescent="0.25">
      <c r="A52" s="36" t="s">
        <v>20</v>
      </c>
      <c r="B52" s="59"/>
      <c r="C52" s="49"/>
    </row>
    <row r="53" spans="1:3" x14ac:dyDescent="0.25">
      <c r="A53" s="36" t="s">
        <v>22</v>
      </c>
      <c r="B53" s="59"/>
      <c r="C53" s="49"/>
    </row>
    <row r="54" spans="1:3" ht="14.25" x14ac:dyDescent="0.2">
      <c r="A54" s="42" t="s">
        <v>48</v>
      </c>
      <c r="B54" s="61" t="s">
        <v>137</v>
      </c>
      <c r="C54" s="54">
        <v>2928.25</v>
      </c>
    </row>
    <row r="55" spans="1:3" ht="14.25" x14ac:dyDescent="0.2">
      <c r="A55" s="42" t="s">
        <v>49</v>
      </c>
      <c r="B55" s="61" t="s">
        <v>108</v>
      </c>
      <c r="C55" s="54">
        <v>640.25</v>
      </c>
    </row>
    <row r="56" spans="1:3" ht="14.25" x14ac:dyDescent="0.2">
      <c r="A56" s="37" t="s">
        <v>50</v>
      </c>
      <c r="B56" s="38">
        <v>302</v>
      </c>
      <c r="C56" s="55">
        <f>660.96+293.67</f>
        <v>954.63000000000011</v>
      </c>
    </row>
    <row r="57" spans="1:3" x14ac:dyDescent="0.25">
      <c r="A57" s="43"/>
      <c r="B57" s="62"/>
      <c r="C57" s="56"/>
    </row>
    <row r="58" spans="1:3" x14ac:dyDescent="0.25">
      <c r="A58" s="36" t="s">
        <v>23</v>
      </c>
      <c r="B58" s="59"/>
      <c r="C58" s="49"/>
    </row>
    <row r="59" spans="1:3" x14ac:dyDescent="0.25">
      <c r="A59" s="36" t="s">
        <v>24</v>
      </c>
      <c r="B59" s="59"/>
      <c r="C59" s="49"/>
    </row>
    <row r="60" spans="1:3" x14ac:dyDescent="0.25">
      <c r="A60" s="36" t="s">
        <v>25</v>
      </c>
      <c r="B60" s="59"/>
      <c r="C60" s="49"/>
    </row>
    <row r="61" spans="1:3" ht="14.25" x14ac:dyDescent="0.2">
      <c r="A61" s="42" t="s">
        <v>48</v>
      </c>
      <c r="B61" s="67" t="s">
        <v>143</v>
      </c>
      <c r="C61" s="54">
        <v>350.04</v>
      </c>
    </row>
    <row r="62" spans="1:3" ht="14.25" x14ac:dyDescent="0.2">
      <c r="A62" s="42" t="s">
        <v>49</v>
      </c>
      <c r="B62" s="61">
        <v>0</v>
      </c>
      <c r="C62" s="54">
        <v>0</v>
      </c>
    </row>
    <row r="63" spans="1:3" ht="14.25" x14ac:dyDescent="0.2">
      <c r="A63" s="37" t="s">
        <v>50</v>
      </c>
      <c r="B63" s="38">
        <v>1</v>
      </c>
      <c r="C63" s="55">
        <v>19</v>
      </c>
    </row>
    <row r="64" spans="1:3" x14ac:dyDescent="0.25">
      <c r="A64" s="45"/>
      <c r="B64" s="63"/>
      <c r="C64" s="57"/>
    </row>
    <row r="65" spans="1:3" x14ac:dyDescent="0.25">
      <c r="A65" s="36" t="s">
        <v>26</v>
      </c>
      <c r="B65" s="59"/>
      <c r="C65" s="49"/>
    </row>
    <row r="66" spans="1:3" x14ac:dyDescent="0.25">
      <c r="A66" s="36" t="s">
        <v>27</v>
      </c>
      <c r="B66" s="59"/>
      <c r="C66" s="49"/>
    </row>
    <row r="67" spans="1:3" ht="14.25" x14ac:dyDescent="0.2">
      <c r="A67" s="42" t="s">
        <v>48</v>
      </c>
      <c r="B67" s="61" t="s">
        <v>136</v>
      </c>
      <c r="C67" s="54">
        <v>217.78</v>
      </c>
    </row>
    <row r="68" spans="1:3" ht="14.25" x14ac:dyDescent="0.2">
      <c r="A68" s="42" t="s">
        <v>49</v>
      </c>
      <c r="B68" s="61">
        <v>0</v>
      </c>
      <c r="C68" s="54">
        <v>0</v>
      </c>
    </row>
    <row r="69" spans="1:3" ht="14.25" x14ac:dyDescent="0.2">
      <c r="A69" s="37" t="s">
        <v>50</v>
      </c>
      <c r="B69" s="38">
        <v>0</v>
      </c>
      <c r="C69" s="55">
        <v>120.96</v>
      </c>
    </row>
    <row r="70" spans="1:3" x14ac:dyDescent="0.25">
      <c r="A70" s="45"/>
      <c r="B70" s="63"/>
      <c r="C70" s="57"/>
    </row>
    <row r="71" spans="1:3" x14ac:dyDescent="0.25">
      <c r="A71" s="46" t="s">
        <v>28</v>
      </c>
    </row>
    <row r="72" spans="1:3" x14ac:dyDescent="0.25">
      <c r="A72" s="46" t="s">
        <v>29</v>
      </c>
    </row>
    <row r="73" spans="1:3" ht="14.25" x14ac:dyDescent="0.2">
      <c r="A73" s="42" t="s">
        <v>48</v>
      </c>
      <c r="B73" s="61" t="s">
        <v>142</v>
      </c>
      <c r="C73" s="54">
        <v>640.08000000000004</v>
      </c>
    </row>
    <row r="74" spans="1:3" ht="14.25" x14ac:dyDescent="0.2">
      <c r="A74" s="42" t="s">
        <v>49</v>
      </c>
      <c r="B74" s="61">
        <v>0</v>
      </c>
      <c r="C74" s="54">
        <v>0</v>
      </c>
    </row>
    <row r="75" spans="1:3" ht="14.25" x14ac:dyDescent="0.2">
      <c r="A75" s="37" t="s">
        <v>50</v>
      </c>
      <c r="B75" s="38">
        <v>1</v>
      </c>
      <c r="C75" s="55">
        <v>119.96</v>
      </c>
    </row>
    <row r="76" spans="1:3" x14ac:dyDescent="0.25">
      <c r="A76" s="45"/>
      <c r="B76" s="63"/>
      <c r="C76" s="57"/>
    </row>
    <row r="77" spans="1:3" x14ac:dyDescent="0.25">
      <c r="A77" s="46" t="s">
        <v>30</v>
      </c>
    </row>
    <row r="78" spans="1:3" x14ac:dyDescent="0.25">
      <c r="A78" s="46" t="s">
        <v>34</v>
      </c>
    </row>
    <row r="79" spans="1:3" ht="14.25" x14ac:dyDescent="0.2">
      <c r="A79" s="42" t="s">
        <v>48</v>
      </c>
      <c r="B79" s="61" t="s">
        <v>89</v>
      </c>
      <c r="C79" s="54">
        <v>176.83</v>
      </c>
    </row>
    <row r="80" spans="1:3" ht="14.25" x14ac:dyDescent="0.2">
      <c r="A80" s="42" t="s">
        <v>49</v>
      </c>
      <c r="B80" s="61">
        <v>0</v>
      </c>
      <c r="C80" s="54">
        <v>0</v>
      </c>
    </row>
    <row r="81" spans="1:3" ht="14.25" x14ac:dyDescent="0.2">
      <c r="A81" s="37" t="s">
        <v>50</v>
      </c>
      <c r="B81" s="38">
        <v>700</v>
      </c>
      <c r="C81" s="55">
        <v>35.299999999999997</v>
      </c>
    </row>
    <row r="82" spans="1:3" x14ac:dyDescent="0.25">
      <c r="A82" s="45"/>
      <c r="B82" s="63"/>
      <c r="C82" s="57"/>
    </row>
    <row r="83" spans="1:3" x14ac:dyDescent="0.25">
      <c r="A83" s="46" t="s">
        <v>31</v>
      </c>
    </row>
    <row r="84" spans="1:3" x14ac:dyDescent="0.25">
      <c r="A84" s="46" t="s">
        <v>37</v>
      </c>
    </row>
    <row r="85" spans="1:3" ht="14.25" x14ac:dyDescent="0.2">
      <c r="A85" s="42" t="s">
        <v>48</v>
      </c>
      <c r="B85" s="61" t="s">
        <v>88</v>
      </c>
      <c r="C85" s="54">
        <v>220.03</v>
      </c>
    </row>
    <row r="86" spans="1:3" ht="14.25" x14ac:dyDescent="0.2">
      <c r="A86" s="42" t="s">
        <v>49</v>
      </c>
      <c r="B86" s="61" t="s">
        <v>78</v>
      </c>
      <c r="C86" s="54">
        <v>161.91999999999999</v>
      </c>
    </row>
    <row r="87" spans="1:3" ht="14.25" x14ac:dyDescent="0.2">
      <c r="A87" s="37" t="s">
        <v>50</v>
      </c>
      <c r="B87" s="38">
        <v>0</v>
      </c>
      <c r="C87" s="55">
        <v>32</v>
      </c>
    </row>
    <row r="88" spans="1:3" x14ac:dyDescent="0.25">
      <c r="A88" s="45"/>
      <c r="B88" s="63"/>
      <c r="C88" s="57"/>
    </row>
    <row r="89" spans="1:3" x14ac:dyDescent="0.25">
      <c r="A89" s="46" t="s">
        <v>32</v>
      </c>
    </row>
    <row r="90" spans="1:3" x14ac:dyDescent="0.25">
      <c r="A90" s="46" t="s">
        <v>35</v>
      </c>
    </row>
    <row r="91" spans="1:3" ht="14.25" x14ac:dyDescent="0.2">
      <c r="A91" s="42" t="s">
        <v>48</v>
      </c>
      <c r="B91" s="61" t="s">
        <v>144</v>
      </c>
      <c r="C91" s="54">
        <v>117.66</v>
      </c>
    </row>
    <row r="92" spans="1:3" ht="14.25" x14ac:dyDescent="0.2">
      <c r="A92" s="42" t="s">
        <v>49</v>
      </c>
      <c r="B92" s="61" t="s">
        <v>110</v>
      </c>
      <c r="C92" s="54">
        <v>112.73</v>
      </c>
    </row>
    <row r="93" spans="1:3" ht="14.25" x14ac:dyDescent="0.2">
      <c r="A93" s="37" t="s">
        <v>50</v>
      </c>
      <c r="B93" s="38">
        <v>0</v>
      </c>
      <c r="C93" s="55">
        <v>18</v>
      </c>
    </row>
    <row r="94" spans="1:3" x14ac:dyDescent="0.25">
      <c r="A94" s="45"/>
      <c r="B94" s="63"/>
      <c r="C94" s="57"/>
    </row>
    <row r="95" spans="1:3" x14ac:dyDescent="0.25">
      <c r="A95" s="46" t="s">
        <v>33</v>
      </c>
    </row>
    <row r="96" spans="1:3" x14ac:dyDescent="0.25">
      <c r="A96" s="46" t="s">
        <v>36</v>
      </c>
    </row>
    <row r="97" spans="1:3" ht="14.25" x14ac:dyDescent="0.2">
      <c r="A97" s="42" t="s">
        <v>48</v>
      </c>
      <c r="B97" s="61" t="s">
        <v>87</v>
      </c>
      <c r="C97" s="54">
        <v>190.88</v>
      </c>
    </row>
    <row r="98" spans="1:3" ht="14.25" x14ac:dyDescent="0.2">
      <c r="A98" s="42" t="s">
        <v>49</v>
      </c>
      <c r="B98" s="61" t="s">
        <v>109</v>
      </c>
      <c r="C98" s="54">
        <v>71.89</v>
      </c>
    </row>
    <row r="99" spans="1:3" ht="14.25" x14ac:dyDescent="0.2">
      <c r="A99" s="37" t="s">
        <v>50</v>
      </c>
      <c r="B99" s="38">
        <v>0</v>
      </c>
      <c r="C99" s="55">
        <v>0</v>
      </c>
    </row>
    <row r="100" spans="1:3" x14ac:dyDescent="0.25">
      <c r="A100" s="45"/>
      <c r="B100" s="63"/>
      <c r="C100" s="57"/>
    </row>
    <row r="101" spans="1:3" x14ac:dyDescent="0.25">
      <c r="A101" s="46" t="s">
        <v>74</v>
      </c>
    </row>
    <row r="102" spans="1:3" x14ac:dyDescent="0.25">
      <c r="A102" s="46" t="s">
        <v>75</v>
      </c>
    </row>
    <row r="103" spans="1:3" x14ac:dyDescent="0.25">
      <c r="A103" s="42" t="s">
        <v>48</v>
      </c>
    </row>
    <row r="104" spans="1:3" x14ac:dyDescent="0.25">
      <c r="A104" s="42" t="s">
        <v>49</v>
      </c>
    </row>
    <row r="105" spans="1:3" ht="14.25" x14ac:dyDescent="0.2">
      <c r="A105" s="44" t="s">
        <v>50</v>
      </c>
      <c r="B105" s="65">
        <v>0</v>
      </c>
      <c r="C105" s="66">
        <v>29.33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1" manualBreakCount="1">
    <brk id="82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zoomScaleNormal="100" workbookViewId="0">
      <selection activeCell="H10" sqref="H10"/>
    </sheetView>
  </sheetViews>
  <sheetFormatPr defaultRowHeight="15" x14ac:dyDescent="0.25"/>
  <cols>
    <col min="1" max="1" width="32.5703125" style="46" customWidth="1"/>
    <col min="2" max="2" width="22.85546875" style="64" customWidth="1"/>
    <col min="3" max="3" width="15.85546875" style="58" customWidth="1"/>
    <col min="4" max="16384" width="9.140625" style="33"/>
  </cols>
  <sheetData>
    <row r="1" spans="1:3" ht="20.25" x14ac:dyDescent="0.3">
      <c r="A1" s="101" t="s">
        <v>2</v>
      </c>
      <c r="B1" s="101"/>
      <c r="C1" s="101"/>
    </row>
    <row r="2" spans="1:3" s="35" customFormat="1" ht="23.25" customHeight="1" x14ac:dyDescent="0.25">
      <c r="A2" s="34"/>
      <c r="B2" s="47">
        <v>45351</v>
      </c>
      <c r="C2" s="48"/>
    </row>
    <row r="3" spans="1:3" x14ac:dyDescent="0.25">
      <c r="A3" s="36"/>
      <c r="B3" s="59"/>
      <c r="C3" s="49"/>
    </row>
    <row r="4" spans="1:3" ht="35.25" customHeight="1" x14ac:dyDescent="0.2">
      <c r="A4" s="100" t="s">
        <v>47</v>
      </c>
      <c r="B4" s="100"/>
      <c r="C4" s="100"/>
    </row>
    <row r="5" spans="1:3" x14ac:dyDescent="0.2">
      <c r="A5" s="100"/>
      <c r="B5" s="100"/>
      <c r="C5" s="100"/>
    </row>
    <row r="6" spans="1:3" s="21" customFormat="1" ht="12.75" x14ac:dyDescent="0.25">
      <c r="A6" s="20"/>
      <c r="B6" s="20"/>
      <c r="C6" s="50"/>
    </row>
    <row r="7" spans="1:3" x14ac:dyDescent="0.25">
      <c r="A7" s="36"/>
      <c r="B7" s="59"/>
      <c r="C7" s="49"/>
    </row>
    <row r="8" spans="1:3" x14ac:dyDescent="0.25">
      <c r="A8" s="39" t="s">
        <v>1</v>
      </c>
      <c r="B8" s="39" t="s">
        <v>51</v>
      </c>
      <c r="C8" s="51" t="s">
        <v>52</v>
      </c>
    </row>
    <row r="9" spans="1:3" x14ac:dyDescent="0.25">
      <c r="A9" s="40" t="s">
        <v>5</v>
      </c>
      <c r="B9" s="59"/>
      <c r="C9" s="52"/>
    </row>
    <row r="10" spans="1:3" x14ac:dyDescent="0.25">
      <c r="A10" s="41" t="s">
        <v>6</v>
      </c>
      <c r="B10" s="60"/>
      <c r="C10" s="53"/>
    </row>
    <row r="11" spans="1:3" ht="14.25" x14ac:dyDescent="0.2">
      <c r="A11" s="42" t="s">
        <v>48</v>
      </c>
      <c r="B11" s="67">
        <v>121800</v>
      </c>
      <c r="C11" s="54">
        <v>11712.76</v>
      </c>
    </row>
    <row r="12" spans="1:3" ht="14.25" x14ac:dyDescent="0.2">
      <c r="A12" s="42" t="s">
        <v>49</v>
      </c>
      <c r="B12" s="61" t="s">
        <v>171</v>
      </c>
      <c r="C12" s="54">
        <f>67.26</f>
        <v>67.260000000000005</v>
      </c>
    </row>
    <row r="13" spans="1:3" ht="14.25" x14ac:dyDescent="0.2">
      <c r="A13" s="37" t="s">
        <v>50</v>
      </c>
      <c r="B13" s="38">
        <v>213</v>
      </c>
      <c r="C13" s="55">
        <v>519.97</v>
      </c>
    </row>
    <row r="14" spans="1:3" x14ac:dyDescent="0.25">
      <c r="A14" s="43"/>
      <c r="B14" s="62"/>
      <c r="C14" s="56"/>
    </row>
    <row r="15" spans="1:3" x14ac:dyDescent="0.25">
      <c r="A15" s="41" t="s">
        <v>7</v>
      </c>
      <c r="B15" s="60"/>
      <c r="C15" s="53"/>
    </row>
    <row r="16" spans="1:3" x14ac:dyDescent="0.25">
      <c r="A16" s="36" t="s">
        <v>8</v>
      </c>
      <c r="B16" s="59"/>
      <c r="C16" s="49"/>
    </row>
    <row r="17" spans="1:3" ht="14.25" x14ac:dyDescent="0.2">
      <c r="A17" s="42" t="s">
        <v>48</v>
      </c>
      <c r="B17" s="61">
        <v>0</v>
      </c>
      <c r="C17" s="54">
        <v>20.420000000000002</v>
      </c>
    </row>
    <row r="18" spans="1:3" ht="14.25" x14ac:dyDescent="0.2">
      <c r="A18" s="42" t="s">
        <v>49</v>
      </c>
      <c r="B18" s="61"/>
      <c r="C18" s="54"/>
    </row>
    <row r="19" spans="1:3" ht="14.25" x14ac:dyDescent="0.2">
      <c r="A19" s="37" t="s">
        <v>50</v>
      </c>
      <c r="B19" s="38"/>
      <c r="C19" s="55"/>
    </row>
    <row r="20" spans="1:3" x14ac:dyDescent="0.25">
      <c r="A20" s="43"/>
      <c r="B20" s="62"/>
      <c r="C20" s="56"/>
    </row>
    <row r="21" spans="1:3" x14ac:dyDescent="0.25">
      <c r="A21" s="41" t="s">
        <v>9</v>
      </c>
      <c r="B21" s="60"/>
      <c r="C21" s="53"/>
    </row>
    <row r="22" spans="1:3" x14ac:dyDescent="0.25">
      <c r="A22" s="36" t="s">
        <v>58</v>
      </c>
      <c r="B22" s="59"/>
      <c r="C22" s="49"/>
    </row>
    <row r="23" spans="1:3" ht="14.25" x14ac:dyDescent="0.2">
      <c r="A23" s="42" t="s">
        <v>48</v>
      </c>
      <c r="B23" s="61" t="s">
        <v>133</v>
      </c>
      <c r="C23" s="54">
        <v>49.51</v>
      </c>
    </row>
    <row r="24" spans="1:3" ht="14.25" x14ac:dyDescent="0.2">
      <c r="A24" s="42" t="s">
        <v>49</v>
      </c>
      <c r="B24" s="61" t="s">
        <v>101</v>
      </c>
      <c r="C24" s="54">
        <v>50.18</v>
      </c>
    </row>
    <row r="25" spans="1:3" ht="14.25" x14ac:dyDescent="0.2">
      <c r="A25" s="37" t="s">
        <v>50</v>
      </c>
      <c r="B25" s="38">
        <v>2</v>
      </c>
      <c r="C25" s="55">
        <v>43.64</v>
      </c>
    </row>
    <row r="26" spans="1:3" x14ac:dyDescent="0.25">
      <c r="A26" s="43"/>
      <c r="B26" s="62"/>
      <c r="C26" s="56"/>
    </row>
    <row r="27" spans="1:3" x14ac:dyDescent="0.25">
      <c r="A27" s="41" t="s">
        <v>59</v>
      </c>
      <c r="B27" s="60"/>
      <c r="C27" s="53"/>
    </row>
    <row r="28" spans="1:3" x14ac:dyDescent="0.25">
      <c r="A28" s="41" t="s">
        <v>60</v>
      </c>
      <c r="B28" s="60"/>
      <c r="C28" s="53"/>
    </row>
    <row r="29" spans="1:3" ht="14.25" x14ac:dyDescent="0.2">
      <c r="A29" s="42" t="s">
        <v>48</v>
      </c>
      <c r="B29" s="61" t="s">
        <v>132</v>
      </c>
      <c r="C29" s="54">
        <v>255.02</v>
      </c>
    </row>
    <row r="30" spans="1:3" ht="14.25" x14ac:dyDescent="0.2">
      <c r="A30" s="42" t="s">
        <v>49</v>
      </c>
      <c r="B30" s="61" t="s">
        <v>100</v>
      </c>
      <c r="C30" s="54">
        <v>168.46</v>
      </c>
    </row>
    <row r="31" spans="1:3" ht="14.25" x14ac:dyDescent="0.2">
      <c r="A31" s="37" t="s">
        <v>50</v>
      </c>
      <c r="B31" s="38">
        <v>2</v>
      </c>
      <c r="C31" s="55">
        <v>43.64</v>
      </c>
    </row>
    <row r="32" spans="1:3" x14ac:dyDescent="0.25">
      <c r="A32" s="36"/>
      <c r="B32" s="59"/>
      <c r="C32" s="49"/>
    </row>
    <row r="33" spans="1:3" x14ac:dyDescent="0.25">
      <c r="A33" s="43"/>
      <c r="B33" s="62"/>
      <c r="C33" s="56"/>
    </row>
    <row r="34" spans="1:3" x14ac:dyDescent="0.25">
      <c r="A34" s="41" t="s">
        <v>12</v>
      </c>
      <c r="B34" s="60"/>
      <c r="C34" s="53"/>
    </row>
    <row r="35" spans="1:3" x14ac:dyDescent="0.25">
      <c r="A35" s="36" t="s">
        <v>13</v>
      </c>
      <c r="B35" s="59"/>
      <c r="C35" s="49"/>
    </row>
    <row r="36" spans="1:3" ht="14.25" x14ac:dyDescent="0.2">
      <c r="A36" s="42" t="s">
        <v>48</v>
      </c>
      <c r="B36" s="61" t="s">
        <v>131</v>
      </c>
      <c r="C36" s="54">
        <v>1554.69</v>
      </c>
    </row>
    <row r="37" spans="1:3" ht="14.25" x14ac:dyDescent="0.2">
      <c r="A37" s="42" t="s">
        <v>49</v>
      </c>
      <c r="B37" s="61" t="s">
        <v>102</v>
      </c>
      <c r="C37" s="54">
        <v>320.63</v>
      </c>
    </row>
    <row r="38" spans="1:3" ht="14.25" x14ac:dyDescent="0.2">
      <c r="A38" s="37" t="s">
        <v>50</v>
      </c>
      <c r="B38" s="38">
        <v>16</v>
      </c>
      <c r="C38" s="55">
        <v>49.95</v>
      </c>
    </row>
    <row r="39" spans="1:3" x14ac:dyDescent="0.25">
      <c r="A39" s="43"/>
      <c r="B39" s="62"/>
      <c r="C39" s="56"/>
    </row>
    <row r="40" spans="1:3" x14ac:dyDescent="0.25">
      <c r="A40" s="41" t="s">
        <v>14</v>
      </c>
      <c r="B40" s="60"/>
      <c r="C40" s="53"/>
    </row>
    <row r="41" spans="1:3" x14ac:dyDescent="0.25">
      <c r="A41" s="36" t="s">
        <v>15</v>
      </c>
      <c r="B41" s="59"/>
      <c r="C41" s="49"/>
    </row>
    <row r="42" spans="1:3" ht="14.25" x14ac:dyDescent="0.2">
      <c r="A42" s="42" t="s">
        <v>48</v>
      </c>
      <c r="B42" s="61" t="s">
        <v>130</v>
      </c>
      <c r="C42" s="54">
        <v>127.16</v>
      </c>
    </row>
    <row r="43" spans="1:3" ht="14.25" x14ac:dyDescent="0.2">
      <c r="A43" s="42" t="s">
        <v>49</v>
      </c>
      <c r="B43" s="61" t="s">
        <v>103</v>
      </c>
      <c r="C43" s="54">
        <v>97.31</v>
      </c>
    </row>
    <row r="44" spans="1:3" ht="14.25" x14ac:dyDescent="0.2">
      <c r="A44" s="37" t="s">
        <v>50</v>
      </c>
      <c r="B44" s="38">
        <v>15</v>
      </c>
      <c r="C44" s="55">
        <v>48.9</v>
      </c>
    </row>
    <row r="45" spans="1:3" x14ac:dyDescent="0.25">
      <c r="A45" s="43"/>
      <c r="B45" s="62"/>
      <c r="C45" s="56"/>
    </row>
    <row r="46" spans="1:3" x14ac:dyDescent="0.25">
      <c r="A46" s="41" t="s">
        <v>18</v>
      </c>
      <c r="B46" s="60"/>
      <c r="C46" s="53"/>
    </row>
    <row r="47" spans="1:3" x14ac:dyDescent="0.25">
      <c r="A47" s="36" t="s">
        <v>19</v>
      </c>
      <c r="B47" s="59"/>
      <c r="C47" s="49"/>
    </row>
    <row r="48" spans="1:3" ht="14.25" x14ac:dyDescent="0.2">
      <c r="A48" s="42" t="s">
        <v>48</v>
      </c>
      <c r="B48" s="61" t="s">
        <v>86</v>
      </c>
      <c r="C48" s="54">
        <v>231.75</v>
      </c>
    </row>
    <row r="49" spans="1:3" ht="14.25" x14ac:dyDescent="0.2">
      <c r="A49" s="42" t="s">
        <v>49</v>
      </c>
      <c r="B49" s="61">
        <v>0</v>
      </c>
      <c r="C49" s="54">
        <v>0</v>
      </c>
    </row>
    <row r="50" spans="1:3" ht="14.25" x14ac:dyDescent="0.2">
      <c r="A50" s="37" t="s">
        <v>50</v>
      </c>
      <c r="B50" s="38">
        <v>10</v>
      </c>
      <c r="C50" s="55">
        <v>30.18</v>
      </c>
    </row>
    <row r="51" spans="1:3" x14ac:dyDescent="0.25">
      <c r="A51" s="43"/>
      <c r="B51" s="62"/>
      <c r="C51" s="56"/>
    </row>
    <row r="52" spans="1:3" x14ac:dyDescent="0.25">
      <c r="A52" s="36" t="s">
        <v>20</v>
      </c>
      <c r="B52" s="59"/>
      <c r="C52" s="49"/>
    </row>
    <row r="53" spans="1:3" x14ac:dyDescent="0.25">
      <c r="A53" s="36" t="s">
        <v>22</v>
      </c>
      <c r="B53" s="59"/>
      <c r="C53" s="49"/>
    </row>
    <row r="54" spans="1:3" ht="14.25" x14ac:dyDescent="0.2">
      <c r="A54" s="42" t="s">
        <v>48</v>
      </c>
      <c r="B54" s="61" t="s">
        <v>129</v>
      </c>
      <c r="C54" s="54">
        <f>41.37+19.22+2953.07</f>
        <v>3013.6600000000003</v>
      </c>
    </row>
    <row r="55" spans="1:3" ht="14.25" x14ac:dyDescent="0.2">
      <c r="A55" s="42" t="s">
        <v>49</v>
      </c>
      <c r="B55" s="61" t="s">
        <v>99</v>
      </c>
      <c r="C55" s="54">
        <v>637.75</v>
      </c>
    </row>
    <row r="56" spans="1:3" ht="14.25" x14ac:dyDescent="0.2">
      <c r="A56" s="37" t="s">
        <v>50</v>
      </c>
      <c r="B56" s="38">
        <f>20+137</f>
        <v>157</v>
      </c>
      <c r="C56" s="55">
        <f>295.8+177.12</f>
        <v>472.92</v>
      </c>
    </row>
    <row r="57" spans="1:3" x14ac:dyDescent="0.25">
      <c r="A57" s="43"/>
      <c r="B57" s="62"/>
      <c r="C57" s="56"/>
    </row>
    <row r="58" spans="1:3" x14ac:dyDescent="0.25">
      <c r="A58" s="36" t="s">
        <v>23</v>
      </c>
      <c r="B58" s="59"/>
      <c r="C58" s="49"/>
    </row>
    <row r="59" spans="1:3" x14ac:dyDescent="0.25">
      <c r="A59" s="36" t="s">
        <v>24</v>
      </c>
      <c r="B59" s="59"/>
      <c r="C59" s="49"/>
    </row>
    <row r="60" spans="1:3" x14ac:dyDescent="0.25">
      <c r="A60" s="36" t="s">
        <v>25</v>
      </c>
      <c r="B60" s="59"/>
      <c r="C60" s="49"/>
    </row>
    <row r="61" spans="1:3" ht="14.25" x14ac:dyDescent="0.2">
      <c r="A61" s="42" t="s">
        <v>48</v>
      </c>
      <c r="B61" s="61" t="s">
        <v>167</v>
      </c>
      <c r="C61" s="54">
        <v>180.64</v>
      </c>
    </row>
    <row r="62" spans="1:3" ht="14.25" x14ac:dyDescent="0.2">
      <c r="A62" s="42" t="s">
        <v>49</v>
      </c>
      <c r="B62" s="61">
        <v>0</v>
      </c>
      <c r="C62" s="54">
        <v>0</v>
      </c>
    </row>
    <row r="63" spans="1:3" ht="14.25" x14ac:dyDescent="0.2">
      <c r="A63" s="37" t="s">
        <v>50</v>
      </c>
      <c r="B63" s="38">
        <v>1</v>
      </c>
      <c r="C63" s="55">
        <v>19</v>
      </c>
    </row>
    <row r="64" spans="1:3" x14ac:dyDescent="0.25">
      <c r="A64" s="45"/>
      <c r="B64" s="63"/>
      <c r="C64" s="57"/>
    </row>
    <row r="65" spans="1:3" x14ac:dyDescent="0.25">
      <c r="A65" s="36" t="s">
        <v>26</v>
      </c>
      <c r="B65" s="59"/>
      <c r="C65" s="49"/>
    </row>
    <row r="66" spans="1:3" x14ac:dyDescent="0.25">
      <c r="A66" s="36" t="s">
        <v>27</v>
      </c>
      <c r="B66" s="59"/>
      <c r="C66" s="49"/>
    </row>
    <row r="67" spans="1:3" ht="14.25" x14ac:dyDescent="0.2">
      <c r="A67" s="42" t="s">
        <v>48</v>
      </c>
      <c r="B67" s="61" t="s">
        <v>134</v>
      </c>
      <c r="C67" s="54">
        <f>31.35+146.87</f>
        <v>178.22</v>
      </c>
    </row>
    <row r="68" spans="1:3" ht="14.25" x14ac:dyDescent="0.2">
      <c r="A68" s="42" t="s">
        <v>49</v>
      </c>
      <c r="B68" s="61">
        <v>0</v>
      </c>
      <c r="C68" s="54">
        <v>0</v>
      </c>
    </row>
    <row r="69" spans="1:3" ht="14.25" x14ac:dyDescent="0.2">
      <c r="A69" s="37" t="s">
        <v>50</v>
      </c>
      <c r="B69" s="38">
        <v>0</v>
      </c>
      <c r="C69" s="55">
        <v>0</v>
      </c>
    </row>
    <row r="70" spans="1:3" x14ac:dyDescent="0.25">
      <c r="A70" s="45"/>
      <c r="B70" s="63"/>
      <c r="C70" s="57"/>
    </row>
    <row r="71" spans="1:3" x14ac:dyDescent="0.25">
      <c r="A71" s="46" t="s">
        <v>28</v>
      </c>
    </row>
    <row r="72" spans="1:3" x14ac:dyDescent="0.25">
      <c r="A72" s="46" t="s">
        <v>29</v>
      </c>
    </row>
    <row r="73" spans="1:3" ht="14.25" x14ac:dyDescent="0.2">
      <c r="A73" s="42" t="s">
        <v>48</v>
      </c>
      <c r="B73" s="67" t="s">
        <v>172</v>
      </c>
      <c r="C73" s="54">
        <v>520.5</v>
      </c>
    </row>
    <row r="74" spans="1:3" ht="14.25" x14ac:dyDescent="0.2">
      <c r="A74" s="42" t="s">
        <v>49</v>
      </c>
      <c r="B74" s="61">
        <v>0</v>
      </c>
      <c r="C74" s="54">
        <v>0</v>
      </c>
    </row>
    <row r="75" spans="1:3" ht="14.25" x14ac:dyDescent="0.2">
      <c r="A75" s="37" t="s">
        <v>50</v>
      </c>
      <c r="B75" s="38">
        <v>1</v>
      </c>
      <c r="C75" s="55">
        <v>119.96</v>
      </c>
    </row>
    <row r="76" spans="1:3" x14ac:dyDescent="0.25">
      <c r="A76" s="45"/>
      <c r="B76" s="63"/>
      <c r="C76" s="57"/>
    </row>
    <row r="77" spans="1:3" x14ac:dyDescent="0.25">
      <c r="A77" s="46" t="s">
        <v>30</v>
      </c>
    </row>
    <row r="78" spans="1:3" x14ac:dyDescent="0.25">
      <c r="A78" s="46" t="s">
        <v>34</v>
      </c>
    </row>
    <row r="79" spans="1:3" ht="14.25" x14ac:dyDescent="0.2">
      <c r="A79" s="42" t="s">
        <v>48</v>
      </c>
      <c r="B79" s="61" t="s">
        <v>85</v>
      </c>
      <c r="C79" s="54">
        <v>168.88</v>
      </c>
    </row>
    <row r="80" spans="1:3" ht="14.25" x14ac:dyDescent="0.2">
      <c r="A80" s="42" t="s">
        <v>49</v>
      </c>
      <c r="B80" s="61">
        <v>0</v>
      </c>
      <c r="C80" s="54">
        <v>0</v>
      </c>
    </row>
    <row r="81" spans="1:3" ht="14.25" x14ac:dyDescent="0.2">
      <c r="A81" s="37" t="s">
        <v>50</v>
      </c>
      <c r="B81" s="38">
        <v>700</v>
      </c>
      <c r="C81" s="55">
        <v>35.299999999999997</v>
      </c>
    </row>
    <row r="82" spans="1:3" x14ac:dyDescent="0.25">
      <c r="A82" s="45"/>
      <c r="B82" s="63"/>
      <c r="C82" s="57"/>
    </row>
    <row r="83" spans="1:3" x14ac:dyDescent="0.25">
      <c r="A83" s="46" t="s">
        <v>31</v>
      </c>
    </row>
    <row r="84" spans="1:3" x14ac:dyDescent="0.25">
      <c r="A84" s="46" t="s">
        <v>37</v>
      </c>
    </row>
    <row r="85" spans="1:3" ht="14.25" x14ac:dyDescent="0.2">
      <c r="A85" s="42" t="s">
        <v>48</v>
      </c>
      <c r="B85" s="61" t="s">
        <v>84</v>
      </c>
      <c r="C85" s="54">
        <v>262.81</v>
      </c>
    </row>
    <row r="86" spans="1:3" ht="14.25" x14ac:dyDescent="0.2">
      <c r="A86" s="42" t="s">
        <v>49</v>
      </c>
      <c r="B86" s="61" t="s">
        <v>77</v>
      </c>
      <c r="C86" s="54">
        <v>54.34</v>
      </c>
    </row>
    <row r="87" spans="1:3" ht="14.25" x14ac:dyDescent="0.2">
      <c r="A87" s="37" t="s">
        <v>50</v>
      </c>
      <c r="B87" s="38">
        <v>0</v>
      </c>
      <c r="C87" s="55">
        <v>32</v>
      </c>
    </row>
    <row r="88" spans="1:3" x14ac:dyDescent="0.25">
      <c r="A88" s="45"/>
      <c r="B88" s="63"/>
      <c r="C88" s="57"/>
    </row>
    <row r="89" spans="1:3" x14ac:dyDescent="0.25">
      <c r="A89" s="46" t="s">
        <v>32</v>
      </c>
    </row>
    <row r="90" spans="1:3" x14ac:dyDescent="0.25">
      <c r="A90" s="46" t="s">
        <v>35</v>
      </c>
    </row>
    <row r="91" spans="1:3" ht="14.25" x14ac:dyDescent="0.2">
      <c r="A91" s="42" t="s">
        <v>48</v>
      </c>
      <c r="B91" s="61"/>
      <c r="C91" s="54">
        <v>83.62</v>
      </c>
    </row>
    <row r="92" spans="1:3" ht="14.25" x14ac:dyDescent="0.2">
      <c r="A92" s="42" t="s">
        <v>49</v>
      </c>
      <c r="B92" s="61"/>
      <c r="C92" s="54">
        <v>86.47</v>
      </c>
    </row>
    <row r="93" spans="1:3" ht="14.25" x14ac:dyDescent="0.2">
      <c r="A93" s="37" t="s">
        <v>50</v>
      </c>
      <c r="B93" s="38">
        <v>0</v>
      </c>
      <c r="C93" s="55">
        <v>18</v>
      </c>
    </row>
    <row r="94" spans="1:3" x14ac:dyDescent="0.25">
      <c r="A94" s="45"/>
      <c r="B94" s="63"/>
      <c r="C94" s="57"/>
    </row>
    <row r="95" spans="1:3" x14ac:dyDescent="0.25">
      <c r="A95" s="46" t="s">
        <v>33</v>
      </c>
    </row>
    <row r="96" spans="1:3" x14ac:dyDescent="0.25">
      <c r="A96" s="46" t="s">
        <v>36</v>
      </c>
    </row>
    <row r="97" spans="1:3" ht="14.25" x14ac:dyDescent="0.2">
      <c r="A97" s="42" t="s">
        <v>48</v>
      </c>
      <c r="B97" s="61" t="s">
        <v>83</v>
      </c>
      <c r="C97" s="54">
        <v>201.28</v>
      </c>
    </row>
    <row r="98" spans="1:3" ht="14.25" x14ac:dyDescent="0.2">
      <c r="A98" s="42" t="s">
        <v>49</v>
      </c>
      <c r="B98" s="61" t="s">
        <v>98</v>
      </c>
      <c r="C98" s="54">
        <v>89.48</v>
      </c>
    </row>
    <row r="99" spans="1:3" ht="14.25" x14ac:dyDescent="0.2">
      <c r="A99" s="37" t="s">
        <v>50</v>
      </c>
      <c r="B99" s="38">
        <v>0</v>
      </c>
      <c r="C99" s="55">
        <v>120.96</v>
      </c>
    </row>
    <row r="100" spans="1:3" x14ac:dyDescent="0.25">
      <c r="A100" s="45"/>
      <c r="B100" s="63"/>
      <c r="C100" s="57"/>
    </row>
    <row r="101" spans="1:3" x14ac:dyDescent="0.25">
      <c r="A101" s="46" t="s">
        <v>74</v>
      </c>
    </row>
    <row r="102" spans="1:3" x14ac:dyDescent="0.25">
      <c r="A102" s="46" t="s">
        <v>75</v>
      </c>
    </row>
    <row r="103" spans="1:3" x14ac:dyDescent="0.25">
      <c r="A103" s="42" t="s">
        <v>48</v>
      </c>
    </row>
    <row r="104" spans="1:3" x14ac:dyDescent="0.25">
      <c r="A104" s="42" t="s">
        <v>49</v>
      </c>
    </row>
    <row r="105" spans="1:3" ht="14.25" x14ac:dyDescent="0.2">
      <c r="A105" s="44" t="s">
        <v>50</v>
      </c>
      <c r="B105" s="65">
        <v>0</v>
      </c>
      <c r="C105" s="66">
        <v>29.33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1" manualBreakCount="1">
    <brk id="82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opLeftCell="A40" zoomScaleNormal="100" workbookViewId="0">
      <selection activeCell="C61" sqref="C61"/>
    </sheetView>
  </sheetViews>
  <sheetFormatPr defaultRowHeight="15" x14ac:dyDescent="0.25"/>
  <cols>
    <col min="1" max="1" width="32.5703125" style="46" customWidth="1"/>
    <col min="2" max="2" width="22.85546875" style="64" customWidth="1"/>
    <col min="3" max="3" width="15.85546875" style="58" customWidth="1"/>
    <col min="4" max="16384" width="9.140625" style="33"/>
  </cols>
  <sheetData>
    <row r="1" spans="1:3" ht="20.25" x14ac:dyDescent="0.3">
      <c r="A1" s="101" t="s">
        <v>2</v>
      </c>
      <c r="B1" s="101"/>
      <c r="C1" s="101"/>
    </row>
    <row r="2" spans="1:3" s="35" customFormat="1" ht="23.25" customHeight="1" x14ac:dyDescent="0.25">
      <c r="A2" s="34"/>
      <c r="B2" s="47">
        <v>45382</v>
      </c>
      <c r="C2" s="48"/>
    </row>
    <row r="3" spans="1:3" x14ac:dyDescent="0.25">
      <c r="A3" s="36"/>
      <c r="B3" s="59"/>
      <c r="C3" s="49"/>
    </row>
    <row r="4" spans="1:3" ht="35.25" customHeight="1" x14ac:dyDescent="0.2">
      <c r="A4" s="100" t="s">
        <v>47</v>
      </c>
      <c r="B4" s="100"/>
      <c r="C4" s="100"/>
    </row>
    <row r="5" spans="1:3" x14ac:dyDescent="0.2">
      <c r="A5" s="100"/>
      <c r="B5" s="100"/>
      <c r="C5" s="100"/>
    </row>
    <row r="6" spans="1:3" s="21" customFormat="1" ht="12.75" x14ac:dyDescent="0.25">
      <c r="A6" s="20"/>
      <c r="B6" s="20"/>
      <c r="C6" s="50"/>
    </row>
    <row r="7" spans="1:3" x14ac:dyDescent="0.25">
      <c r="A7" s="36"/>
      <c r="B7" s="59"/>
      <c r="C7" s="49"/>
    </row>
    <row r="8" spans="1:3" x14ac:dyDescent="0.25">
      <c r="A8" s="39" t="s">
        <v>1</v>
      </c>
      <c r="B8" s="39" t="s">
        <v>51</v>
      </c>
      <c r="C8" s="51" t="s">
        <v>52</v>
      </c>
    </row>
    <row r="9" spans="1:3" x14ac:dyDescent="0.25">
      <c r="A9" s="40" t="s">
        <v>5</v>
      </c>
      <c r="B9" s="59"/>
      <c r="C9" s="52"/>
    </row>
    <row r="10" spans="1:3" x14ac:dyDescent="0.25">
      <c r="A10" s="41" t="s">
        <v>6</v>
      </c>
      <c r="B10" s="60"/>
      <c r="C10" s="53"/>
    </row>
    <row r="11" spans="1:3" ht="14.25" x14ac:dyDescent="0.2">
      <c r="A11" s="42" t="s">
        <v>48</v>
      </c>
      <c r="B11" s="61" t="s">
        <v>53</v>
      </c>
      <c r="C11" s="54">
        <v>10660.16</v>
      </c>
    </row>
    <row r="12" spans="1:3" ht="14.25" x14ac:dyDescent="0.2">
      <c r="A12" s="42" t="s">
        <v>49</v>
      </c>
      <c r="B12" s="61" t="s">
        <v>62</v>
      </c>
      <c r="C12" s="54">
        <v>64.31</v>
      </c>
    </row>
    <row r="13" spans="1:3" ht="14.25" x14ac:dyDescent="0.2">
      <c r="A13" s="37" t="s">
        <v>50</v>
      </c>
      <c r="B13" s="38">
        <v>203</v>
      </c>
      <c r="C13" s="55">
        <v>509.46</v>
      </c>
    </row>
    <row r="14" spans="1:3" x14ac:dyDescent="0.25">
      <c r="A14" s="43"/>
      <c r="B14" s="62"/>
      <c r="C14" s="56"/>
    </row>
    <row r="15" spans="1:3" x14ac:dyDescent="0.25">
      <c r="A15" s="41" t="s">
        <v>7</v>
      </c>
      <c r="B15" s="60"/>
      <c r="C15" s="53"/>
    </row>
    <row r="16" spans="1:3" x14ac:dyDescent="0.25">
      <c r="A16" s="36" t="s">
        <v>8</v>
      </c>
      <c r="B16" s="59"/>
      <c r="C16" s="49"/>
    </row>
    <row r="17" spans="1:3" ht="14.25" x14ac:dyDescent="0.2">
      <c r="A17" s="42" t="s">
        <v>48</v>
      </c>
      <c r="B17" s="61">
        <v>0</v>
      </c>
      <c r="C17" s="54">
        <v>20.420000000000002</v>
      </c>
    </row>
    <row r="18" spans="1:3" ht="14.25" x14ac:dyDescent="0.2">
      <c r="A18" s="42" t="s">
        <v>49</v>
      </c>
      <c r="B18" s="61"/>
      <c r="C18" s="54"/>
    </row>
    <row r="19" spans="1:3" ht="14.25" x14ac:dyDescent="0.2">
      <c r="A19" s="37" t="s">
        <v>50</v>
      </c>
      <c r="B19" s="38"/>
      <c r="C19" s="55"/>
    </row>
    <row r="20" spans="1:3" x14ac:dyDescent="0.25">
      <c r="A20" s="43"/>
      <c r="B20" s="62"/>
      <c r="C20" s="56"/>
    </row>
    <row r="21" spans="1:3" x14ac:dyDescent="0.25">
      <c r="A21" s="41" t="s">
        <v>9</v>
      </c>
      <c r="B21" s="60"/>
      <c r="C21" s="53"/>
    </row>
    <row r="22" spans="1:3" x14ac:dyDescent="0.25">
      <c r="A22" s="36" t="s">
        <v>58</v>
      </c>
      <c r="B22" s="59"/>
      <c r="C22" s="49"/>
    </row>
    <row r="23" spans="1:3" ht="14.25" x14ac:dyDescent="0.2">
      <c r="A23" s="42" t="s">
        <v>48</v>
      </c>
      <c r="B23" s="61" t="s">
        <v>72</v>
      </c>
      <c r="C23" s="54">
        <v>56.18</v>
      </c>
    </row>
    <row r="24" spans="1:3" ht="14.25" x14ac:dyDescent="0.2">
      <c r="A24" s="42" t="s">
        <v>49</v>
      </c>
      <c r="B24" s="61" t="s">
        <v>64</v>
      </c>
      <c r="C24" s="54">
        <v>49.63</v>
      </c>
    </row>
    <row r="25" spans="1:3" ht="14.25" x14ac:dyDescent="0.2">
      <c r="A25" s="37" t="s">
        <v>50</v>
      </c>
      <c r="B25" s="38">
        <v>1</v>
      </c>
      <c r="C25" s="55">
        <v>43.64</v>
      </c>
    </row>
    <row r="26" spans="1:3" x14ac:dyDescent="0.25">
      <c r="A26" s="43"/>
      <c r="B26" s="62"/>
      <c r="C26" s="56"/>
    </row>
    <row r="27" spans="1:3" x14ac:dyDescent="0.25">
      <c r="A27" s="41" t="s">
        <v>59</v>
      </c>
      <c r="B27" s="60"/>
      <c r="C27" s="53"/>
    </row>
    <row r="28" spans="1:3" x14ac:dyDescent="0.25">
      <c r="A28" s="41" t="s">
        <v>60</v>
      </c>
      <c r="B28" s="60"/>
      <c r="C28" s="53"/>
    </row>
    <row r="29" spans="1:3" ht="14.25" x14ac:dyDescent="0.2">
      <c r="A29" s="42" t="s">
        <v>48</v>
      </c>
      <c r="B29" s="61" t="s">
        <v>71</v>
      </c>
      <c r="C29" s="54">
        <v>306.26</v>
      </c>
    </row>
    <row r="30" spans="1:3" ht="14.25" x14ac:dyDescent="0.2">
      <c r="A30" s="42" t="s">
        <v>49</v>
      </c>
      <c r="B30" s="61" t="s">
        <v>63</v>
      </c>
      <c r="C30" s="54">
        <v>100.46</v>
      </c>
    </row>
    <row r="31" spans="1:3" ht="14.25" x14ac:dyDescent="0.2">
      <c r="A31" s="37" t="s">
        <v>50</v>
      </c>
      <c r="B31" s="38">
        <v>8</v>
      </c>
      <c r="C31" s="55">
        <v>43.64</v>
      </c>
    </row>
    <row r="32" spans="1:3" x14ac:dyDescent="0.25">
      <c r="A32" s="36"/>
      <c r="B32" s="59"/>
      <c r="C32" s="49"/>
    </row>
    <row r="33" spans="1:3" x14ac:dyDescent="0.25">
      <c r="A33" s="43"/>
      <c r="B33" s="62"/>
      <c r="C33" s="56"/>
    </row>
    <row r="34" spans="1:3" x14ac:dyDescent="0.25">
      <c r="A34" s="41" t="s">
        <v>12</v>
      </c>
      <c r="B34" s="60"/>
      <c r="C34" s="53"/>
    </row>
    <row r="35" spans="1:3" x14ac:dyDescent="0.25">
      <c r="A35" s="36" t="s">
        <v>13</v>
      </c>
      <c r="B35" s="59"/>
      <c r="C35" s="49"/>
    </row>
    <row r="36" spans="1:3" ht="14.25" x14ac:dyDescent="0.2">
      <c r="A36" s="42" t="s">
        <v>48</v>
      </c>
      <c r="B36" s="61" t="s">
        <v>70</v>
      </c>
      <c r="C36" s="54">
        <v>1796.39</v>
      </c>
    </row>
    <row r="37" spans="1:3" ht="14.25" x14ac:dyDescent="0.2">
      <c r="A37" s="42" t="s">
        <v>49</v>
      </c>
      <c r="B37" s="61">
        <v>0</v>
      </c>
      <c r="C37" s="54">
        <v>49.07</v>
      </c>
    </row>
    <row r="38" spans="1:3" ht="14.25" x14ac:dyDescent="0.2">
      <c r="A38" s="37" t="s">
        <v>50</v>
      </c>
      <c r="B38" s="38">
        <v>22</v>
      </c>
      <c r="C38" s="55">
        <v>56.25</v>
      </c>
    </row>
    <row r="39" spans="1:3" x14ac:dyDescent="0.25">
      <c r="A39" s="43"/>
      <c r="B39" s="62"/>
      <c r="C39" s="56"/>
    </row>
    <row r="40" spans="1:3" x14ac:dyDescent="0.25">
      <c r="A40" s="41" t="s">
        <v>14</v>
      </c>
      <c r="B40" s="60"/>
      <c r="C40" s="53"/>
    </row>
    <row r="41" spans="1:3" x14ac:dyDescent="0.25">
      <c r="A41" s="36" t="s">
        <v>15</v>
      </c>
      <c r="B41" s="59"/>
      <c r="C41" s="49"/>
    </row>
    <row r="42" spans="1:3" ht="14.25" x14ac:dyDescent="0.2">
      <c r="A42" s="42" t="s">
        <v>48</v>
      </c>
      <c r="B42" s="61" t="s">
        <v>69</v>
      </c>
      <c r="C42" s="54">
        <v>147.79</v>
      </c>
    </row>
    <row r="43" spans="1:3" ht="14.25" x14ac:dyDescent="0.2">
      <c r="A43" s="42" t="s">
        <v>49</v>
      </c>
      <c r="B43" s="61" t="s">
        <v>65</v>
      </c>
      <c r="C43" s="54">
        <v>58.44</v>
      </c>
    </row>
    <row r="44" spans="1:3" ht="14.25" x14ac:dyDescent="0.2">
      <c r="A44" s="37" t="s">
        <v>50</v>
      </c>
      <c r="B44" s="38">
        <v>13</v>
      </c>
      <c r="C44" s="55">
        <v>46.79</v>
      </c>
    </row>
    <row r="45" spans="1:3" x14ac:dyDescent="0.25">
      <c r="A45" s="43"/>
      <c r="B45" s="62"/>
      <c r="C45" s="56"/>
    </row>
    <row r="46" spans="1:3" x14ac:dyDescent="0.25">
      <c r="A46" s="41" t="s">
        <v>76</v>
      </c>
      <c r="B46" s="60"/>
      <c r="C46" s="53"/>
    </row>
    <row r="47" spans="1:3" x14ac:dyDescent="0.25">
      <c r="A47" s="36" t="s">
        <v>19</v>
      </c>
      <c r="B47" s="59"/>
      <c r="C47" s="49"/>
    </row>
    <row r="48" spans="1:3" ht="14.25" x14ac:dyDescent="0.2">
      <c r="A48" s="42" t="s">
        <v>48</v>
      </c>
      <c r="B48" s="61" t="s">
        <v>170</v>
      </c>
      <c r="C48" s="54">
        <v>111.62</v>
      </c>
    </row>
    <row r="49" spans="1:3" ht="14.25" x14ac:dyDescent="0.2">
      <c r="A49" s="42" t="s">
        <v>49</v>
      </c>
      <c r="B49" s="61"/>
      <c r="C49" s="54"/>
    </row>
    <row r="50" spans="1:3" ht="14.25" x14ac:dyDescent="0.2">
      <c r="A50" s="37" t="s">
        <v>50</v>
      </c>
      <c r="B50" s="38">
        <v>0</v>
      </c>
      <c r="C50" s="55">
        <v>29.33</v>
      </c>
    </row>
    <row r="51" spans="1:3" x14ac:dyDescent="0.25">
      <c r="A51" s="43"/>
      <c r="B51" s="62"/>
      <c r="C51" s="56"/>
    </row>
    <row r="52" spans="1:3" x14ac:dyDescent="0.25">
      <c r="A52" s="36" t="s">
        <v>20</v>
      </c>
      <c r="B52" s="59"/>
      <c r="C52" s="49"/>
    </row>
    <row r="53" spans="1:3" x14ac:dyDescent="0.25">
      <c r="A53" s="36" t="s">
        <v>22</v>
      </c>
      <c r="B53" s="59"/>
      <c r="C53" s="49"/>
    </row>
    <row r="54" spans="1:3" ht="14.25" x14ac:dyDescent="0.2">
      <c r="A54" s="42" t="s">
        <v>48</v>
      </c>
      <c r="B54" s="61" t="s">
        <v>73</v>
      </c>
      <c r="C54" s="54">
        <f>19.46+4486.66+43.9</f>
        <v>4550.0199999999995</v>
      </c>
    </row>
    <row r="55" spans="1:3" ht="14.25" x14ac:dyDescent="0.2">
      <c r="A55" s="42" t="s">
        <v>49</v>
      </c>
      <c r="B55" s="61" t="s">
        <v>66</v>
      </c>
      <c r="C55" s="54">
        <v>537.54999999999995</v>
      </c>
    </row>
    <row r="56" spans="1:3" ht="14.25" x14ac:dyDescent="0.2">
      <c r="A56" s="37" t="s">
        <v>50</v>
      </c>
      <c r="B56" s="38">
        <f>20+185</f>
        <v>205</v>
      </c>
      <c r="C56" s="55">
        <f>295.8+227.57</f>
        <v>523.37</v>
      </c>
    </row>
    <row r="57" spans="1:3" x14ac:dyDescent="0.25">
      <c r="A57" s="43"/>
      <c r="B57" s="62"/>
      <c r="C57" s="56"/>
    </row>
    <row r="58" spans="1:3" x14ac:dyDescent="0.25">
      <c r="A58" s="36" t="s">
        <v>23</v>
      </c>
      <c r="B58" s="59"/>
      <c r="C58" s="49"/>
    </row>
    <row r="59" spans="1:3" x14ac:dyDescent="0.25">
      <c r="A59" s="36" t="s">
        <v>24</v>
      </c>
      <c r="B59" s="59"/>
      <c r="C59" s="49"/>
    </row>
    <row r="60" spans="1:3" x14ac:dyDescent="0.25">
      <c r="A60" s="36" t="s">
        <v>25</v>
      </c>
      <c r="B60" s="59"/>
      <c r="C60" s="49"/>
    </row>
    <row r="61" spans="1:3" ht="14.25" x14ac:dyDescent="0.2">
      <c r="A61" s="42" t="s">
        <v>48</v>
      </c>
      <c r="B61" s="61" t="s">
        <v>127</v>
      </c>
      <c r="C61" s="54">
        <v>180.64</v>
      </c>
    </row>
    <row r="62" spans="1:3" ht="14.25" x14ac:dyDescent="0.2">
      <c r="A62" s="42" t="s">
        <v>49</v>
      </c>
      <c r="B62" s="61">
        <v>0</v>
      </c>
      <c r="C62" s="54">
        <v>0</v>
      </c>
    </row>
    <row r="63" spans="1:3" ht="14.25" x14ac:dyDescent="0.2">
      <c r="A63" s="37" t="s">
        <v>50</v>
      </c>
      <c r="B63" s="38">
        <v>1</v>
      </c>
      <c r="C63" s="55">
        <v>19</v>
      </c>
    </row>
    <row r="64" spans="1:3" x14ac:dyDescent="0.25">
      <c r="A64" s="45"/>
      <c r="B64" s="63"/>
      <c r="C64" s="57"/>
    </row>
    <row r="65" spans="1:3" x14ac:dyDescent="0.25">
      <c r="A65" s="36" t="s">
        <v>26</v>
      </c>
      <c r="B65" s="59"/>
      <c r="C65" s="49"/>
    </row>
    <row r="66" spans="1:3" x14ac:dyDescent="0.25">
      <c r="A66" s="36" t="s">
        <v>27</v>
      </c>
      <c r="B66" s="59"/>
      <c r="C66" s="49"/>
    </row>
    <row r="67" spans="1:3" ht="14.25" x14ac:dyDescent="0.2">
      <c r="A67" s="42" t="s">
        <v>48</v>
      </c>
      <c r="B67" s="61" t="s">
        <v>82</v>
      </c>
      <c r="C67" s="54">
        <f>118.26+30.98</f>
        <v>149.24</v>
      </c>
    </row>
    <row r="68" spans="1:3" ht="14.25" x14ac:dyDescent="0.2">
      <c r="A68" s="42" t="s">
        <v>49</v>
      </c>
      <c r="B68" s="61">
        <v>0</v>
      </c>
      <c r="C68" s="54">
        <v>0</v>
      </c>
    </row>
    <row r="69" spans="1:3" ht="14.25" x14ac:dyDescent="0.2">
      <c r="A69" s="37" t="s">
        <v>50</v>
      </c>
      <c r="B69" s="38">
        <v>0</v>
      </c>
      <c r="C69" s="55">
        <v>0</v>
      </c>
    </row>
    <row r="70" spans="1:3" x14ac:dyDescent="0.25">
      <c r="A70" s="45"/>
      <c r="B70" s="63"/>
      <c r="C70" s="57"/>
    </row>
    <row r="71" spans="1:3" x14ac:dyDescent="0.25">
      <c r="A71" s="46" t="s">
        <v>28</v>
      </c>
    </row>
    <row r="72" spans="1:3" x14ac:dyDescent="0.25">
      <c r="A72" s="46" t="s">
        <v>29</v>
      </c>
    </row>
    <row r="73" spans="1:3" ht="14.25" x14ac:dyDescent="0.2">
      <c r="A73" s="42" t="s">
        <v>48</v>
      </c>
      <c r="B73" s="61" t="s">
        <v>68</v>
      </c>
      <c r="C73" s="54">
        <v>417.18</v>
      </c>
    </row>
    <row r="74" spans="1:3" ht="14.25" x14ac:dyDescent="0.2">
      <c r="A74" s="42" t="s">
        <v>49</v>
      </c>
      <c r="B74" s="61">
        <v>0</v>
      </c>
      <c r="C74" s="54">
        <v>0</v>
      </c>
    </row>
    <row r="75" spans="1:3" ht="14.25" x14ac:dyDescent="0.2">
      <c r="A75" s="37" t="s">
        <v>50</v>
      </c>
      <c r="B75" s="38">
        <v>0</v>
      </c>
      <c r="C75" s="55">
        <v>119.96</v>
      </c>
    </row>
    <row r="76" spans="1:3" x14ac:dyDescent="0.25">
      <c r="A76" s="45"/>
      <c r="B76" s="63"/>
      <c r="C76" s="57"/>
    </row>
    <row r="77" spans="1:3" x14ac:dyDescent="0.25">
      <c r="A77" s="46" t="s">
        <v>30</v>
      </c>
    </row>
    <row r="78" spans="1:3" x14ac:dyDescent="0.25">
      <c r="A78" s="46" t="s">
        <v>34</v>
      </c>
    </row>
    <row r="79" spans="1:3" ht="14.25" x14ac:dyDescent="0.2">
      <c r="A79" s="42" t="s">
        <v>48</v>
      </c>
      <c r="B79" s="61" t="s">
        <v>56</v>
      </c>
      <c r="C79" s="54">
        <v>140.87</v>
      </c>
    </row>
    <row r="80" spans="1:3" ht="14.25" x14ac:dyDescent="0.2">
      <c r="A80" s="42" t="s">
        <v>49</v>
      </c>
      <c r="B80" s="61">
        <v>0</v>
      </c>
      <c r="C80" s="54">
        <v>0</v>
      </c>
    </row>
    <row r="81" spans="1:3" ht="14.25" x14ac:dyDescent="0.2">
      <c r="A81" s="37" t="s">
        <v>50</v>
      </c>
      <c r="B81" s="38">
        <v>600</v>
      </c>
      <c r="C81" s="55">
        <v>34.450000000000003</v>
      </c>
    </row>
    <row r="82" spans="1:3" x14ac:dyDescent="0.25">
      <c r="A82" s="45"/>
      <c r="B82" s="63"/>
      <c r="C82" s="57"/>
    </row>
    <row r="83" spans="1:3" x14ac:dyDescent="0.25">
      <c r="A83" s="46" t="s">
        <v>31</v>
      </c>
    </row>
    <row r="84" spans="1:3" x14ac:dyDescent="0.25">
      <c r="A84" s="46" t="s">
        <v>37</v>
      </c>
    </row>
    <row r="85" spans="1:3" ht="14.25" x14ac:dyDescent="0.2">
      <c r="A85" s="42" t="s">
        <v>48</v>
      </c>
      <c r="B85" s="61" t="s">
        <v>55</v>
      </c>
      <c r="C85" s="54">
        <v>131.04</v>
      </c>
    </row>
    <row r="86" spans="1:3" ht="14.25" x14ac:dyDescent="0.2">
      <c r="A86" s="42" t="s">
        <v>49</v>
      </c>
      <c r="B86" s="61" t="s">
        <v>81</v>
      </c>
      <c r="C86" s="54">
        <v>25</v>
      </c>
    </row>
    <row r="87" spans="1:3" ht="14.25" x14ac:dyDescent="0.2">
      <c r="A87" s="37" t="s">
        <v>50</v>
      </c>
      <c r="B87" s="38">
        <v>0</v>
      </c>
      <c r="C87" s="55">
        <v>32</v>
      </c>
    </row>
    <row r="88" spans="1:3" x14ac:dyDescent="0.25">
      <c r="A88" s="45"/>
      <c r="B88" s="63"/>
      <c r="C88" s="57"/>
    </row>
    <row r="89" spans="1:3" x14ac:dyDescent="0.25">
      <c r="A89" s="46" t="s">
        <v>32</v>
      </c>
    </row>
    <row r="90" spans="1:3" x14ac:dyDescent="0.25">
      <c r="A90" s="46" t="s">
        <v>35</v>
      </c>
    </row>
    <row r="91" spans="1:3" ht="14.25" x14ac:dyDescent="0.2">
      <c r="A91" s="42" t="s">
        <v>48</v>
      </c>
      <c r="B91" s="61" t="s">
        <v>128</v>
      </c>
      <c r="C91" s="54">
        <v>88.01</v>
      </c>
    </row>
    <row r="92" spans="1:3" ht="14.25" x14ac:dyDescent="0.2">
      <c r="A92" s="42" t="s">
        <v>49</v>
      </c>
      <c r="B92" s="61" t="s">
        <v>97</v>
      </c>
      <c r="C92" s="54">
        <v>74.41</v>
      </c>
    </row>
    <row r="93" spans="1:3" ht="14.25" x14ac:dyDescent="0.2">
      <c r="A93" s="37" t="s">
        <v>50</v>
      </c>
      <c r="B93" s="38">
        <v>0</v>
      </c>
      <c r="C93" s="55">
        <v>18</v>
      </c>
    </row>
    <row r="94" spans="1:3" x14ac:dyDescent="0.25">
      <c r="A94" s="45"/>
      <c r="B94" s="63"/>
      <c r="C94" s="57"/>
    </row>
    <row r="95" spans="1:3" x14ac:dyDescent="0.25">
      <c r="A95" s="46" t="s">
        <v>33</v>
      </c>
    </row>
    <row r="96" spans="1:3" x14ac:dyDescent="0.25">
      <c r="A96" s="46" t="s">
        <v>36</v>
      </c>
    </row>
    <row r="97" spans="1:3" ht="14.25" x14ac:dyDescent="0.2">
      <c r="A97" s="42" t="s">
        <v>48</v>
      </c>
      <c r="B97" s="61" t="s">
        <v>57</v>
      </c>
      <c r="C97" s="54">
        <v>145.38</v>
      </c>
    </row>
    <row r="98" spans="1:3" ht="14.25" x14ac:dyDescent="0.2">
      <c r="A98" s="42" t="s">
        <v>49</v>
      </c>
      <c r="B98" s="61" t="s">
        <v>67</v>
      </c>
      <c r="C98" s="54">
        <v>74.34</v>
      </c>
    </row>
    <row r="99" spans="1:3" ht="14.25" x14ac:dyDescent="0.2">
      <c r="A99" s="37" t="s">
        <v>50</v>
      </c>
      <c r="B99" s="38">
        <v>0</v>
      </c>
      <c r="C99" s="55">
        <v>120.96</v>
      </c>
    </row>
    <row r="100" spans="1:3" x14ac:dyDescent="0.25">
      <c r="A100" s="45"/>
      <c r="B100" s="63"/>
      <c r="C100" s="57"/>
    </row>
    <row r="101" spans="1:3" x14ac:dyDescent="0.25">
      <c r="A101" s="46" t="s">
        <v>74</v>
      </c>
    </row>
    <row r="102" spans="1:3" x14ac:dyDescent="0.25">
      <c r="A102" s="46" t="s">
        <v>75</v>
      </c>
    </row>
    <row r="103" spans="1:3" x14ac:dyDescent="0.25">
      <c r="A103" s="42" t="s">
        <v>48</v>
      </c>
    </row>
    <row r="104" spans="1:3" x14ac:dyDescent="0.25">
      <c r="A104" s="42" t="s">
        <v>49</v>
      </c>
    </row>
    <row r="105" spans="1:3" ht="14.25" x14ac:dyDescent="0.2">
      <c r="A105" s="44" t="s">
        <v>50</v>
      </c>
      <c r="B105" s="65">
        <v>0</v>
      </c>
      <c r="C105" s="66">
        <v>29.33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1" manualBreakCount="1">
    <brk id="82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opLeftCell="A37" zoomScaleNormal="100" workbookViewId="0">
      <selection activeCell="F96" sqref="F96"/>
    </sheetView>
  </sheetViews>
  <sheetFormatPr defaultRowHeight="15" x14ac:dyDescent="0.25"/>
  <cols>
    <col min="1" max="1" width="32.5703125" style="46" customWidth="1"/>
    <col min="2" max="2" width="22.85546875" style="64" customWidth="1"/>
    <col min="3" max="3" width="15.85546875" style="58" customWidth="1"/>
    <col min="4" max="16384" width="9.140625" style="33"/>
  </cols>
  <sheetData>
    <row r="1" spans="1:3" ht="20.25" x14ac:dyDescent="0.3">
      <c r="A1" s="101" t="s">
        <v>2</v>
      </c>
      <c r="B1" s="101"/>
      <c r="C1" s="101"/>
    </row>
    <row r="2" spans="1:3" s="35" customFormat="1" ht="23.25" customHeight="1" x14ac:dyDescent="0.25">
      <c r="A2" s="34"/>
      <c r="B2" s="47">
        <v>45412</v>
      </c>
      <c r="C2" s="48"/>
    </row>
    <row r="3" spans="1:3" x14ac:dyDescent="0.25">
      <c r="A3" s="36"/>
      <c r="B3" s="59"/>
      <c r="C3" s="49"/>
    </row>
    <row r="4" spans="1:3" ht="35.25" customHeight="1" x14ac:dyDescent="0.2">
      <c r="A4" s="100" t="s">
        <v>47</v>
      </c>
      <c r="B4" s="100"/>
      <c r="C4" s="100"/>
    </row>
    <row r="5" spans="1:3" x14ac:dyDescent="0.2">
      <c r="A5" s="100"/>
      <c r="B5" s="100"/>
      <c r="C5" s="100"/>
    </row>
    <row r="6" spans="1:3" s="21" customFormat="1" ht="12.75" x14ac:dyDescent="0.25">
      <c r="A6" s="20"/>
      <c r="B6" s="20"/>
      <c r="C6" s="50"/>
    </row>
    <row r="7" spans="1:3" x14ac:dyDescent="0.25">
      <c r="A7" s="36"/>
      <c r="B7" s="59"/>
      <c r="C7" s="49"/>
    </row>
    <row r="8" spans="1:3" x14ac:dyDescent="0.25">
      <c r="A8" s="39" t="s">
        <v>1</v>
      </c>
      <c r="B8" s="39" t="s">
        <v>51</v>
      </c>
      <c r="C8" s="51" t="s">
        <v>52</v>
      </c>
    </row>
    <row r="9" spans="1:3" x14ac:dyDescent="0.25">
      <c r="A9" s="40" t="s">
        <v>5</v>
      </c>
      <c r="B9" s="59"/>
      <c r="C9" s="52"/>
    </row>
    <row r="10" spans="1:3" x14ac:dyDescent="0.25">
      <c r="A10" s="41" t="s">
        <v>6</v>
      </c>
      <c r="B10" s="60"/>
      <c r="C10" s="53"/>
    </row>
    <row r="11" spans="1:3" ht="14.25" x14ac:dyDescent="0.2">
      <c r="A11" s="42" t="s">
        <v>48</v>
      </c>
      <c r="B11" s="61" t="s">
        <v>186</v>
      </c>
      <c r="C11" s="54">
        <v>10927.01</v>
      </c>
    </row>
    <row r="12" spans="1:3" ht="14.25" x14ac:dyDescent="0.2">
      <c r="A12" s="42" t="s">
        <v>49</v>
      </c>
      <c r="B12" s="61" t="s">
        <v>187</v>
      </c>
      <c r="C12" s="54">
        <v>65.319999999999993</v>
      </c>
    </row>
    <row r="13" spans="1:3" ht="14.25" x14ac:dyDescent="0.2">
      <c r="A13" s="37" t="s">
        <v>50</v>
      </c>
      <c r="B13" s="38">
        <v>313</v>
      </c>
      <c r="C13" s="55">
        <v>625.07000000000005</v>
      </c>
    </row>
    <row r="14" spans="1:3" x14ac:dyDescent="0.25">
      <c r="A14" s="43"/>
      <c r="B14" s="62"/>
      <c r="C14" s="56"/>
    </row>
    <row r="15" spans="1:3" x14ac:dyDescent="0.25">
      <c r="A15" s="41" t="s">
        <v>7</v>
      </c>
      <c r="B15" s="60"/>
      <c r="C15" s="53"/>
    </row>
    <row r="16" spans="1:3" x14ac:dyDescent="0.25">
      <c r="A16" s="36" t="s">
        <v>8</v>
      </c>
      <c r="B16" s="59"/>
      <c r="C16" s="49"/>
    </row>
    <row r="17" spans="1:3" ht="14.25" x14ac:dyDescent="0.2">
      <c r="A17" s="42" t="s">
        <v>48</v>
      </c>
      <c r="B17" s="61">
        <v>0</v>
      </c>
      <c r="C17" s="54">
        <v>20.420000000000002</v>
      </c>
    </row>
    <row r="18" spans="1:3" ht="14.25" x14ac:dyDescent="0.2">
      <c r="A18" s="42" t="s">
        <v>49</v>
      </c>
      <c r="B18" s="61"/>
      <c r="C18" s="54"/>
    </row>
    <row r="19" spans="1:3" ht="14.25" x14ac:dyDescent="0.2">
      <c r="A19" s="37" t="s">
        <v>50</v>
      </c>
      <c r="B19" s="38"/>
      <c r="C19" s="55"/>
    </row>
    <row r="20" spans="1:3" x14ac:dyDescent="0.25">
      <c r="A20" s="43"/>
      <c r="B20" s="62"/>
      <c r="C20" s="56"/>
    </row>
    <row r="21" spans="1:3" x14ac:dyDescent="0.25">
      <c r="A21" s="41" t="s">
        <v>9</v>
      </c>
      <c r="B21" s="60"/>
      <c r="C21" s="53"/>
    </row>
    <row r="22" spans="1:3" x14ac:dyDescent="0.25">
      <c r="A22" s="36" t="s">
        <v>58</v>
      </c>
      <c r="B22" s="59"/>
      <c r="C22" s="49"/>
    </row>
    <row r="23" spans="1:3" ht="14.25" x14ac:dyDescent="0.2">
      <c r="A23" s="42" t="s">
        <v>48</v>
      </c>
      <c r="B23" s="61" t="s">
        <v>188</v>
      </c>
      <c r="C23" s="54">
        <v>87.66</v>
      </c>
    </row>
    <row r="24" spans="1:3" ht="14.25" x14ac:dyDescent="0.2">
      <c r="A24" s="42" t="s">
        <v>49</v>
      </c>
      <c r="B24" s="61" t="s">
        <v>189</v>
      </c>
      <c r="C24" s="54">
        <v>50.65</v>
      </c>
    </row>
    <row r="25" spans="1:3" ht="14.25" x14ac:dyDescent="0.2">
      <c r="A25" s="37" t="s">
        <v>50</v>
      </c>
      <c r="B25" s="38">
        <v>2</v>
      </c>
      <c r="C25" s="55">
        <v>43.64</v>
      </c>
    </row>
    <row r="26" spans="1:3" x14ac:dyDescent="0.25">
      <c r="A26" s="43"/>
      <c r="B26" s="62"/>
      <c r="C26" s="56"/>
    </row>
    <row r="27" spans="1:3" x14ac:dyDescent="0.25">
      <c r="A27" s="41" t="s">
        <v>59</v>
      </c>
      <c r="B27" s="60"/>
      <c r="C27" s="53"/>
    </row>
    <row r="28" spans="1:3" x14ac:dyDescent="0.25">
      <c r="A28" s="41" t="s">
        <v>60</v>
      </c>
      <c r="B28" s="60"/>
      <c r="C28" s="53"/>
    </row>
    <row r="29" spans="1:3" ht="14.25" x14ac:dyDescent="0.2">
      <c r="A29" s="42" t="s">
        <v>48</v>
      </c>
      <c r="B29" s="61" t="s">
        <v>190</v>
      </c>
      <c r="C29" s="54">
        <v>251.92</v>
      </c>
    </row>
    <row r="30" spans="1:3" ht="14.25" x14ac:dyDescent="0.2">
      <c r="A30" s="42" t="s">
        <v>49</v>
      </c>
      <c r="B30" s="61" t="s">
        <v>191</v>
      </c>
      <c r="C30" s="54">
        <v>73.290000000000006</v>
      </c>
    </row>
    <row r="31" spans="1:3" ht="14.25" x14ac:dyDescent="0.2">
      <c r="A31" s="37" t="s">
        <v>50</v>
      </c>
      <c r="B31" s="38">
        <v>2</v>
      </c>
      <c r="C31" s="55">
        <v>43.64</v>
      </c>
    </row>
    <row r="32" spans="1:3" x14ac:dyDescent="0.25">
      <c r="A32" s="36"/>
      <c r="B32" s="59"/>
      <c r="C32" s="49"/>
    </row>
    <row r="33" spans="1:3" x14ac:dyDescent="0.25">
      <c r="A33" s="43"/>
      <c r="B33" s="62"/>
      <c r="C33" s="56"/>
    </row>
    <row r="34" spans="1:3" x14ac:dyDescent="0.25">
      <c r="A34" s="41" t="s">
        <v>12</v>
      </c>
      <c r="B34" s="60"/>
      <c r="C34" s="53"/>
    </row>
    <row r="35" spans="1:3" x14ac:dyDescent="0.25">
      <c r="A35" s="36" t="s">
        <v>13</v>
      </c>
      <c r="B35" s="59"/>
      <c r="C35" s="49"/>
    </row>
    <row r="36" spans="1:3" ht="14.25" x14ac:dyDescent="0.2">
      <c r="A36" s="42" t="s">
        <v>48</v>
      </c>
      <c r="B36" s="61" t="s">
        <v>192</v>
      </c>
      <c r="C36" s="54">
        <v>251.92</v>
      </c>
    </row>
    <row r="37" spans="1:3" ht="14.25" x14ac:dyDescent="0.2">
      <c r="A37" s="42" t="s">
        <v>49</v>
      </c>
      <c r="B37" s="61" t="s">
        <v>193</v>
      </c>
      <c r="C37" s="54">
        <v>77.709999999999994</v>
      </c>
    </row>
    <row r="38" spans="1:3" ht="14.25" x14ac:dyDescent="0.2">
      <c r="A38" s="37" t="s">
        <v>50</v>
      </c>
      <c r="B38" s="38">
        <v>20</v>
      </c>
      <c r="C38" s="55">
        <v>54.15</v>
      </c>
    </row>
    <row r="39" spans="1:3" x14ac:dyDescent="0.25">
      <c r="A39" s="43"/>
      <c r="B39" s="62"/>
      <c r="C39" s="56"/>
    </row>
    <row r="40" spans="1:3" x14ac:dyDescent="0.25">
      <c r="A40" s="41" t="s">
        <v>14</v>
      </c>
      <c r="B40" s="60"/>
      <c r="C40" s="53"/>
    </row>
    <row r="41" spans="1:3" x14ac:dyDescent="0.25">
      <c r="A41" s="36" t="s">
        <v>15</v>
      </c>
      <c r="B41" s="59"/>
      <c r="C41" s="49"/>
    </row>
    <row r="42" spans="1:3" ht="14.25" x14ac:dyDescent="0.2">
      <c r="A42" s="42" t="s">
        <v>48</v>
      </c>
      <c r="B42" s="61" t="s">
        <v>194</v>
      </c>
      <c r="C42" s="54">
        <v>160.21</v>
      </c>
    </row>
    <row r="43" spans="1:3" ht="14.25" x14ac:dyDescent="0.2">
      <c r="A43" s="42" t="s">
        <v>49</v>
      </c>
      <c r="B43" s="61" t="s">
        <v>195</v>
      </c>
      <c r="C43" s="54">
        <v>58.85</v>
      </c>
    </row>
    <row r="44" spans="1:3" ht="14.25" x14ac:dyDescent="0.2">
      <c r="A44" s="37" t="s">
        <v>50</v>
      </c>
      <c r="B44" s="38">
        <v>25</v>
      </c>
      <c r="C44" s="55">
        <v>59.41</v>
      </c>
    </row>
    <row r="45" spans="1:3" x14ac:dyDescent="0.25">
      <c r="A45" s="43"/>
      <c r="B45" s="62"/>
      <c r="C45" s="56"/>
    </row>
    <row r="46" spans="1:3" x14ac:dyDescent="0.25">
      <c r="A46" s="41" t="s">
        <v>18</v>
      </c>
      <c r="B46" s="60"/>
      <c r="C46" s="53"/>
    </row>
    <row r="47" spans="1:3" x14ac:dyDescent="0.25">
      <c r="A47" s="36" t="s">
        <v>19</v>
      </c>
      <c r="B47" s="59"/>
      <c r="C47" s="49"/>
    </row>
    <row r="48" spans="1:3" ht="14.25" x14ac:dyDescent="0.2">
      <c r="A48" s="42" t="s">
        <v>48</v>
      </c>
      <c r="B48" s="61" t="s">
        <v>196</v>
      </c>
      <c r="C48" s="54">
        <v>76.58</v>
      </c>
    </row>
    <row r="49" spans="1:3" ht="14.25" x14ac:dyDescent="0.2">
      <c r="A49" s="42" t="s">
        <v>49</v>
      </c>
      <c r="B49" s="61"/>
      <c r="C49" s="54"/>
    </row>
    <row r="50" spans="1:3" ht="14.25" x14ac:dyDescent="0.2">
      <c r="A50" s="37" t="s">
        <v>50</v>
      </c>
      <c r="B50" s="38">
        <v>100</v>
      </c>
      <c r="C50" s="55">
        <v>30.18</v>
      </c>
    </row>
    <row r="51" spans="1:3" x14ac:dyDescent="0.25">
      <c r="A51" s="43"/>
      <c r="B51" s="62"/>
      <c r="C51" s="56"/>
    </row>
    <row r="52" spans="1:3" x14ac:dyDescent="0.25">
      <c r="A52" s="36" t="s">
        <v>54</v>
      </c>
      <c r="B52" s="59"/>
      <c r="C52" s="49"/>
    </row>
    <row r="53" spans="1:3" x14ac:dyDescent="0.25">
      <c r="A53" s="36" t="s">
        <v>22</v>
      </c>
      <c r="B53" s="59"/>
      <c r="C53" s="49"/>
    </row>
    <row r="54" spans="1:3" ht="14.25" x14ac:dyDescent="0.2">
      <c r="A54" s="42" t="s">
        <v>48</v>
      </c>
      <c r="B54" s="61" t="s">
        <v>197</v>
      </c>
      <c r="C54" s="54">
        <v>4607.83</v>
      </c>
    </row>
    <row r="55" spans="1:3" ht="14.25" x14ac:dyDescent="0.2">
      <c r="A55" s="42" t="s">
        <v>49</v>
      </c>
      <c r="B55" s="61" t="s">
        <v>198</v>
      </c>
      <c r="C55" s="54">
        <v>576.44000000000005</v>
      </c>
    </row>
    <row r="56" spans="1:3" ht="14.25" x14ac:dyDescent="0.2">
      <c r="A56" s="37" t="s">
        <v>50</v>
      </c>
      <c r="B56" s="38">
        <v>396.16</v>
      </c>
      <c r="C56" s="55">
        <v>305.8</v>
      </c>
    </row>
    <row r="57" spans="1:3" x14ac:dyDescent="0.25">
      <c r="A57" s="43"/>
      <c r="B57" s="62"/>
      <c r="C57" s="56"/>
    </row>
    <row r="58" spans="1:3" x14ac:dyDescent="0.25">
      <c r="A58" s="36" t="s">
        <v>23</v>
      </c>
      <c r="B58" s="59"/>
      <c r="C58" s="49"/>
    </row>
    <row r="59" spans="1:3" x14ac:dyDescent="0.25">
      <c r="A59" s="36" t="s">
        <v>24</v>
      </c>
      <c r="B59" s="59"/>
      <c r="C59" s="49"/>
    </row>
    <row r="60" spans="1:3" x14ac:dyDescent="0.25">
      <c r="A60" s="36" t="s">
        <v>25</v>
      </c>
      <c r="B60" s="59"/>
      <c r="C60" s="49"/>
    </row>
    <row r="61" spans="1:3" ht="14.25" x14ac:dyDescent="0.2">
      <c r="A61" s="42" t="s">
        <v>48</v>
      </c>
      <c r="B61" s="61" t="s">
        <v>199</v>
      </c>
      <c r="C61" s="54">
        <v>162.72</v>
      </c>
    </row>
    <row r="62" spans="1:3" ht="14.25" x14ac:dyDescent="0.2">
      <c r="A62" s="42" t="s">
        <v>49</v>
      </c>
      <c r="B62" s="61"/>
      <c r="C62" s="54"/>
    </row>
    <row r="63" spans="1:3" ht="14.25" x14ac:dyDescent="0.2">
      <c r="A63" s="37" t="s">
        <v>50</v>
      </c>
      <c r="B63" s="38"/>
      <c r="C63" s="55"/>
    </row>
    <row r="64" spans="1:3" x14ac:dyDescent="0.25">
      <c r="A64" s="45"/>
      <c r="B64" s="63"/>
      <c r="C64" s="57"/>
    </row>
    <row r="65" spans="1:3" x14ac:dyDescent="0.25">
      <c r="A65" s="36" t="s">
        <v>26</v>
      </c>
      <c r="B65" s="59"/>
      <c r="C65" s="49"/>
    </row>
    <row r="66" spans="1:3" x14ac:dyDescent="0.25">
      <c r="A66" s="36" t="s">
        <v>27</v>
      </c>
      <c r="B66" s="59"/>
      <c r="C66" s="49"/>
    </row>
    <row r="67" spans="1:3" ht="14.25" x14ac:dyDescent="0.2">
      <c r="A67" s="42" t="s">
        <v>48</v>
      </c>
      <c r="B67" s="61" t="s">
        <v>200</v>
      </c>
      <c r="C67" s="54">
        <v>107.42</v>
      </c>
    </row>
    <row r="68" spans="1:3" ht="14.25" x14ac:dyDescent="0.2">
      <c r="A68" s="42" t="s">
        <v>49</v>
      </c>
      <c r="B68" s="61"/>
      <c r="C68" s="54"/>
    </row>
    <row r="69" spans="1:3" ht="14.25" x14ac:dyDescent="0.2">
      <c r="A69" s="37">
        <v>0</v>
      </c>
      <c r="B69" s="38">
        <v>120.96</v>
      </c>
      <c r="C69" s="55"/>
    </row>
    <row r="70" spans="1:3" x14ac:dyDescent="0.25">
      <c r="A70" s="45"/>
      <c r="B70" s="63"/>
      <c r="C70" s="57"/>
    </row>
    <row r="71" spans="1:3" x14ac:dyDescent="0.25">
      <c r="A71" s="46" t="s">
        <v>28</v>
      </c>
    </row>
    <row r="72" spans="1:3" x14ac:dyDescent="0.25">
      <c r="A72" s="46" t="s">
        <v>29</v>
      </c>
    </row>
    <row r="73" spans="1:3" ht="14.25" x14ac:dyDescent="0.2">
      <c r="A73" s="42" t="s">
        <v>48</v>
      </c>
      <c r="B73" s="61" t="s">
        <v>156</v>
      </c>
      <c r="C73" s="54">
        <v>423.06</v>
      </c>
    </row>
    <row r="74" spans="1:3" ht="14.25" x14ac:dyDescent="0.2">
      <c r="A74" s="42" t="s">
        <v>49</v>
      </c>
      <c r="B74" s="61"/>
      <c r="C74" s="54"/>
    </row>
    <row r="75" spans="1:3" ht="14.25" x14ac:dyDescent="0.2">
      <c r="A75" s="37" t="s">
        <v>50</v>
      </c>
      <c r="B75" s="38">
        <v>3</v>
      </c>
      <c r="C75" s="55">
        <v>119.96</v>
      </c>
    </row>
    <row r="76" spans="1:3" x14ac:dyDescent="0.25">
      <c r="A76" s="45"/>
      <c r="B76" s="63"/>
      <c r="C76" s="57"/>
    </row>
    <row r="77" spans="1:3" x14ac:dyDescent="0.25">
      <c r="A77" s="46" t="s">
        <v>30</v>
      </c>
    </row>
    <row r="78" spans="1:3" x14ac:dyDescent="0.25">
      <c r="A78" s="46" t="s">
        <v>34</v>
      </c>
    </row>
    <row r="79" spans="1:3" ht="14.25" x14ac:dyDescent="0.2">
      <c r="A79" s="42" t="s">
        <v>48</v>
      </c>
      <c r="B79" s="61" t="s">
        <v>201</v>
      </c>
      <c r="C79" s="54">
        <v>150.22</v>
      </c>
    </row>
    <row r="80" spans="1:3" ht="14.25" x14ac:dyDescent="0.2">
      <c r="A80" s="42" t="s">
        <v>49</v>
      </c>
      <c r="B80" s="61"/>
      <c r="C80" s="54"/>
    </row>
    <row r="81" spans="1:3" ht="14.25" x14ac:dyDescent="0.2">
      <c r="A81" s="37" t="s">
        <v>50</v>
      </c>
      <c r="B81" s="38">
        <v>900</v>
      </c>
      <c r="C81" s="55">
        <v>37.01</v>
      </c>
    </row>
    <row r="82" spans="1:3" x14ac:dyDescent="0.25">
      <c r="A82" s="45"/>
      <c r="B82" s="63"/>
      <c r="C82" s="57"/>
    </row>
    <row r="83" spans="1:3" x14ac:dyDescent="0.25">
      <c r="A83" s="46" t="s">
        <v>31</v>
      </c>
    </row>
    <row r="84" spans="1:3" x14ac:dyDescent="0.25">
      <c r="A84" s="46" t="s">
        <v>37</v>
      </c>
    </row>
    <row r="85" spans="1:3" ht="14.25" x14ac:dyDescent="0.2">
      <c r="A85" s="42" t="s">
        <v>48</v>
      </c>
      <c r="B85" s="61" t="s">
        <v>202</v>
      </c>
      <c r="C85" s="54">
        <v>134.31</v>
      </c>
    </row>
    <row r="86" spans="1:3" ht="14.25" x14ac:dyDescent="0.2">
      <c r="A86" s="42" t="s">
        <v>49</v>
      </c>
      <c r="B86" s="61" t="s">
        <v>203</v>
      </c>
      <c r="C86" s="54">
        <v>31.52</v>
      </c>
    </row>
    <row r="87" spans="1:3" ht="14.25" x14ac:dyDescent="0.2">
      <c r="A87" s="37" t="s">
        <v>50</v>
      </c>
      <c r="B87" s="38">
        <v>0</v>
      </c>
      <c r="C87" s="55">
        <v>32</v>
      </c>
    </row>
    <row r="88" spans="1:3" x14ac:dyDescent="0.25">
      <c r="A88" s="45"/>
      <c r="B88" s="63"/>
      <c r="C88" s="57"/>
    </row>
    <row r="89" spans="1:3" x14ac:dyDescent="0.25">
      <c r="A89" s="46" t="s">
        <v>32</v>
      </c>
    </row>
    <row r="90" spans="1:3" x14ac:dyDescent="0.25">
      <c r="A90" s="46" t="s">
        <v>35</v>
      </c>
    </row>
    <row r="91" spans="1:3" ht="14.25" x14ac:dyDescent="0.2">
      <c r="A91" s="42" t="s">
        <v>48</v>
      </c>
      <c r="B91" s="61" t="s">
        <v>204</v>
      </c>
      <c r="C91" s="54">
        <v>113.73</v>
      </c>
    </row>
    <row r="92" spans="1:3" ht="14.25" x14ac:dyDescent="0.2">
      <c r="A92" s="42" t="s">
        <v>49</v>
      </c>
      <c r="B92" s="61" t="s">
        <v>61</v>
      </c>
      <c r="C92" s="54">
        <v>66.97</v>
      </c>
    </row>
    <row r="93" spans="1:3" ht="14.25" x14ac:dyDescent="0.2">
      <c r="A93" s="37" t="s">
        <v>50</v>
      </c>
      <c r="B93" s="38">
        <v>0</v>
      </c>
      <c r="C93" s="55">
        <v>37</v>
      </c>
    </row>
    <row r="94" spans="1:3" x14ac:dyDescent="0.25">
      <c r="A94" s="45"/>
      <c r="B94" s="63"/>
      <c r="C94" s="57"/>
    </row>
    <row r="95" spans="1:3" x14ac:dyDescent="0.25">
      <c r="A95" s="46" t="s">
        <v>33</v>
      </c>
    </row>
    <row r="96" spans="1:3" x14ac:dyDescent="0.25">
      <c r="A96" s="46" t="s">
        <v>36</v>
      </c>
    </row>
    <row r="97" spans="1:3" ht="14.25" x14ac:dyDescent="0.2">
      <c r="A97" s="42" t="s">
        <v>48</v>
      </c>
      <c r="B97" s="61" t="s">
        <v>205</v>
      </c>
      <c r="C97" s="54">
        <v>188.27</v>
      </c>
    </row>
    <row r="98" spans="1:3" ht="14.25" x14ac:dyDescent="0.2">
      <c r="A98" s="42" t="s">
        <v>49</v>
      </c>
      <c r="B98" s="61" t="s">
        <v>206</v>
      </c>
      <c r="C98" s="54">
        <v>58.64</v>
      </c>
    </row>
    <row r="99" spans="1:3" ht="14.25" x14ac:dyDescent="0.2">
      <c r="A99" s="37" t="s">
        <v>50</v>
      </c>
      <c r="B99" s="38"/>
      <c r="C99" s="55"/>
    </row>
    <row r="100" spans="1:3" x14ac:dyDescent="0.25">
      <c r="A100" s="45"/>
      <c r="B100" s="63"/>
      <c r="C100" s="57"/>
    </row>
    <row r="101" spans="1:3" x14ac:dyDescent="0.25">
      <c r="A101" s="46" t="s">
        <v>74</v>
      </c>
    </row>
    <row r="102" spans="1:3" x14ac:dyDescent="0.25">
      <c r="A102" s="46" t="s">
        <v>75</v>
      </c>
    </row>
    <row r="103" spans="1:3" x14ac:dyDescent="0.25">
      <c r="A103" s="42" t="s">
        <v>48</v>
      </c>
    </row>
    <row r="104" spans="1:3" x14ac:dyDescent="0.25">
      <c r="A104" s="42" t="s">
        <v>49</v>
      </c>
    </row>
    <row r="105" spans="1:3" ht="14.25" x14ac:dyDescent="0.2">
      <c r="A105" s="44" t="s">
        <v>50</v>
      </c>
      <c r="B105" s="71">
        <v>2800</v>
      </c>
      <c r="C105" s="66">
        <v>53.45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5" max="2" man="1"/>
    <brk id="82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"/>
  <sheetViews>
    <sheetView topLeftCell="A64" zoomScaleNormal="100" workbookViewId="0">
      <selection activeCell="A3" sqref="A3"/>
    </sheetView>
  </sheetViews>
  <sheetFormatPr defaultRowHeight="15" x14ac:dyDescent="0.25"/>
  <cols>
    <col min="1" max="1" width="32.5703125" style="46" customWidth="1"/>
    <col min="2" max="2" width="22.85546875" style="64" customWidth="1"/>
    <col min="3" max="3" width="15.85546875" style="82" customWidth="1"/>
    <col min="4" max="16384" width="9.140625" style="33"/>
  </cols>
  <sheetData>
    <row r="1" spans="1:3" ht="20.25" x14ac:dyDescent="0.3">
      <c r="A1" s="101" t="s">
        <v>2</v>
      </c>
      <c r="B1" s="101"/>
      <c r="C1" s="101"/>
    </row>
    <row r="2" spans="1:3" s="35" customFormat="1" ht="23.25" customHeight="1" x14ac:dyDescent="0.25">
      <c r="A2" s="34"/>
      <c r="B2" s="47">
        <v>45443</v>
      </c>
      <c r="C2" s="72"/>
    </row>
    <row r="3" spans="1:3" x14ac:dyDescent="0.25">
      <c r="A3" s="36"/>
      <c r="B3" s="59"/>
      <c r="C3" s="73"/>
    </row>
    <row r="4" spans="1:3" ht="48" customHeight="1" x14ac:dyDescent="0.2">
      <c r="A4" s="100" t="s">
        <v>47</v>
      </c>
      <c r="B4" s="100"/>
      <c r="C4" s="100"/>
    </row>
    <row r="5" spans="1:3" x14ac:dyDescent="0.2">
      <c r="A5" s="100"/>
      <c r="B5" s="100"/>
      <c r="C5" s="100"/>
    </row>
    <row r="6" spans="1:3" s="21" customFormat="1" ht="12.75" x14ac:dyDescent="0.25">
      <c r="A6" s="20"/>
      <c r="B6" s="20"/>
      <c r="C6" s="74"/>
    </row>
    <row r="7" spans="1:3" x14ac:dyDescent="0.25">
      <c r="A7" s="36"/>
      <c r="B7" s="59"/>
      <c r="C7" s="73"/>
    </row>
    <row r="8" spans="1:3" x14ac:dyDescent="0.25">
      <c r="A8" s="39" t="s">
        <v>1</v>
      </c>
      <c r="B8" s="39" t="s">
        <v>51</v>
      </c>
      <c r="C8" s="75" t="s">
        <v>52</v>
      </c>
    </row>
    <row r="9" spans="1:3" x14ac:dyDescent="0.25">
      <c r="A9" s="40" t="s">
        <v>5</v>
      </c>
      <c r="B9" s="59"/>
      <c r="C9" s="76"/>
    </row>
    <row r="10" spans="1:3" x14ac:dyDescent="0.25">
      <c r="A10" s="41" t="s">
        <v>6</v>
      </c>
      <c r="B10" s="60"/>
      <c r="C10" s="77"/>
    </row>
    <row r="11" spans="1:3" ht="14.25" x14ac:dyDescent="0.2">
      <c r="A11" s="42" t="s">
        <v>48</v>
      </c>
      <c r="B11" s="61" t="s">
        <v>227</v>
      </c>
      <c r="C11" s="78">
        <v>10958.35</v>
      </c>
    </row>
    <row r="12" spans="1:3" ht="14.25" x14ac:dyDescent="0.2">
      <c r="A12" s="42" t="s">
        <v>49</v>
      </c>
      <c r="B12" s="61" t="s">
        <v>187</v>
      </c>
      <c r="C12" s="78">
        <v>64.3</v>
      </c>
    </row>
    <row r="13" spans="1:3" ht="14.25" x14ac:dyDescent="0.2">
      <c r="A13" s="37" t="s">
        <v>50</v>
      </c>
      <c r="B13" s="38">
        <v>214</v>
      </c>
      <c r="C13" s="79">
        <v>521.02</v>
      </c>
    </row>
    <row r="14" spans="1:3" x14ac:dyDescent="0.25">
      <c r="A14" s="43"/>
      <c r="B14" s="62"/>
      <c r="C14" s="80"/>
    </row>
    <row r="15" spans="1:3" x14ac:dyDescent="0.25">
      <c r="A15" s="41" t="s">
        <v>7</v>
      </c>
      <c r="B15" s="60"/>
      <c r="C15" s="77"/>
    </row>
    <row r="16" spans="1:3" x14ac:dyDescent="0.25">
      <c r="A16" s="36" t="s">
        <v>8</v>
      </c>
      <c r="B16" s="59"/>
      <c r="C16" s="73"/>
    </row>
    <row r="17" spans="1:3" ht="14.25" x14ac:dyDescent="0.2">
      <c r="A17" s="42" t="s">
        <v>48</v>
      </c>
      <c r="B17" s="61" t="s">
        <v>223</v>
      </c>
      <c r="C17" s="78">
        <v>20.420000000000002</v>
      </c>
    </row>
    <row r="18" spans="1:3" ht="14.25" x14ac:dyDescent="0.2">
      <c r="A18" s="42" t="s">
        <v>49</v>
      </c>
      <c r="B18" s="61"/>
      <c r="C18" s="78"/>
    </row>
    <row r="19" spans="1:3" ht="14.25" x14ac:dyDescent="0.2">
      <c r="A19" s="37" t="s">
        <v>50</v>
      </c>
      <c r="B19" s="38"/>
      <c r="C19" s="79"/>
    </row>
    <row r="20" spans="1:3" x14ac:dyDescent="0.25">
      <c r="A20" s="43"/>
      <c r="B20" s="62"/>
      <c r="C20" s="80"/>
    </row>
    <row r="21" spans="1:3" x14ac:dyDescent="0.25">
      <c r="A21" s="41" t="s">
        <v>9</v>
      </c>
      <c r="B21" s="60"/>
      <c r="C21" s="77"/>
    </row>
    <row r="22" spans="1:3" x14ac:dyDescent="0.25">
      <c r="A22" s="36" t="s">
        <v>58</v>
      </c>
      <c r="B22" s="59"/>
      <c r="C22" s="73"/>
    </row>
    <row r="23" spans="1:3" ht="14.25" x14ac:dyDescent="0.2">
      <c r="A23" s="42" t="s">
        <v>48</v>
      </c>
      <c r="B23" s="61" t="s">
        <v>222</v>
      </c>
      <c r="C23" s="78">
        <v>213.64</v>
      </c>
    </row>
    <row r="24" spans="1:3" ht="14.25" x14ac:dyDescent="0.2">
      <c r="A24" s="42" t="s">
        <v>49</v>
      </c>
      <c r="B24" s="61" t="s">
        <v>215</v>
      </c>
      <c r="C24" s="78">
        <v>50.18</v>
      </c>
    </row>
    <row r="25" spans="1:3" ht="14.25" x14ac:dyDescent="0.2">
      <c r="A25" s="37" t="s">
        <v>50</v>
      </c>
      <c r="B25" s="38">
        <v>1</v>
      </c>
      <c r="C25" s="79">
        <v>43.64</v>
      </c>
    </row>
    <row r="26" spans="1:3" x14ac:dyDescent="0.25">
      <c r="A26" s="43"/>
      <c r="B26" s="62"/>
      <c r="C26" s="80"/>
    </row>
    <row r="27" spans="1:3" x14ac:dyDescent="0.25">
      <c r="A27" s="41" t="s">
        <v>59</v>
      </c>
      <c r="B27" s="60"/>
      <c r="C27" s="77"/>
    </row>
    <row r="28" spans="1:3" x14ac:dyDescent="0.25">
      <c r="A28" s="41" t="s">
        <v>60</v>
      </c>
      <c r="B28" s="60"/>
      <c r="C28" s="77"/>
    </row>
    <row r="29" spans="1:3" ht="14.25" x14ac:dyDescent="0.2">
      <c r="A29" s="42" t="s">
        <v>48</v>
      </c>
      <c r="B29" s="61" t="s">
        <v>221</v>
      </c>
      <c r="C29" s="78">
        <v>289.77999999999997</v>
      </c>
    </row>
    <row r="30" spans="1:3" ht="14.25" x14ac:dyDescent="0.2">
      <c r="A30" s="42" t="s">
        <v>49</v>
      </c>
      <c r="B30" s="61" t="s">
        <v>195</v>
      </c>
      <c r="C30" s="78">
        <v>53.49</v>
      </c>
    </row>
    <row r="31" spans="1:3" ht="14.25" x14ac:dyDescent="0.2">
      <c r="A31" s="37" t="s">
        <v>50</v>
      </c>
      <c r="B31" s="38">
        <v>1</v>
      </c>
      <c r="C31" s="79">
        <v>43.64</v>
      </c>
    </row>
    <row r="32" spans="1:3" x14ac:dyDescent="0.25">
      <c r="A32" s="36"/>
      <c r="B32" s="59"/>
      <c r="C32" s="73"/>
    </row>
    <row r="33" spans="1:3" x14ac:dyDescent="0.25">
      <c r="A33" s="43"/>
      <c r="B33" s="62"/>
      <c r="C33" s="80"/>
    </row>
    <row r="34" spans="1:3" x14ac:dyDescent="0.25">
      <c r="A34" s="41" t="s">
        <v>12</v>
      </c>
      <c r="B34" s="60"/>
      <c r="C34" s="77"/>
    </row>
    <row r="35" spans="1:3" x14ac:dyDescent="0.25">
      <c r="A35" s="36" t="s">
        <v>13</v>
      </c>
      <c r="B35" s="59"/>
      <c r="C35" s="73"/>
    </row>
    <row r="36" spans="1:3" ht="14.25" x14ac:dyDescent="0.2">
      <c r="A36" s="42" t="s">
        <v>48</v>
      </c>
      <c r="B36" s="61" t="s">
        <v>220</v>
      </c>
      <c r="C36" s="78">
        <v>2504.6999999999998</v>
      </c>
    </row>
    <row r="37" spans="1:3" ht="14.25" x14ac:dyDescent="0.2">
      <c r="A37" s="42" t="s">
        <v>49</v>
      </c>
      <c r="B37" s="61" t="s">
        <v>216</v>
      </c>
      <c r="C37" s="78">
        <v>49.07</v>
      </c>
    </row>
    <row r="38" spans="1:3" ht="14.25" x14ac:dyDescent="0.2">
      <c r="A38" s="37" t="s">
        <v>50</v>
      </c>
      <c r="B38" s="38">
        <v>16</v>
      </c>
      <c r="C38" s="79">
        <v>49.95</v>
      </c>
    </row>
    <row r="39" spans="1:3" x14ac:dyDescent="0.25">
      <c r="A39" s="43"/>
      <c r="B39" s="62"/>
      <c r="C39" s="80"/>
    </row>
    <row r="40" spans="1:3" x14ac:dyDescent="0.25">
      <c r="A40" s="41" t="s">
        <v>14</v>
      </c>
      <c r="B40" s="60"/>
      <c r="C40" s="77"/>
    </row>
    <row r="41" spans="1:3" x14ac:dyDescent="0.25">
      <c r="A41" s="36" t="s">
        <v>15</v>
      </c>
      <c r="B41" s="59"/>
      <c r="C41" s="73"/>
    </row>
    <row r="42" spans="1:3" ht="14.25" x14ac:dyDescent="0.2">
      <c r="A42" s="42" t="s">
        <v>48</v>
      </c>
      <c r="B42" s="61" t="s">
        <v>219</v>
      </c>
      <c r="C42" s="78">
        <v>213.92</v>
      </c>
    </row>
    <row r="43" spans="1:3" ht="14.25" x14ac:dyDescent="0.2">
      <c r="A43" s="42" t="s">
        <v>49</v>
      </c>
      <c r="B43" s="61" t="s">
        <v>189</v>
      </c>
      <c r="C43" s="78">
        <v>53.72</v>
      </c>
    </row>
    <row r="44" spans="1:3" ht="14.25" x14ac:dyDescent="0.2">
      <c r="A44" s="37" t="s">
        <v>50</v>
      </c>
      <c r="B44" s="38">
        <v>11</v>
      </c>
      <c r="C44" s="79">
        <v>44.69</v>
      </c>
    </row>
    <row r="45" spans="1:3" x14ac:dyDescent="0.25">
      <c r="A45" s="43"/>
      <c r="B45" s="62"/>
      <c r="C45" s="80"/>
    </row>
    <row r="46" spans="1:3" x14ac:dyDescent="0.25">
      <c r="A46" s="41" t="s">
        <v>18</v>
      </c>
      <c r="B46" s="60"/>
      <c r="C46" s="77"/>
    </row>
    <row r="47" spans="1:3" x14ac:dyDescent="0.25">
      <c r="A47" s="36" t="s">
        <v>19</v>
      </c>
      <c r="B47" s="59"/>
      <c r="C47" s="73"/>
    </row>
    <row r="48" spans="1:3" ht="14.25" x14ac:dyDescent="0.2">
      <c r="A48" s="42" t="s">
        <v>48</v>
      </c>
      <c r="B48" s="61" t="s">
        <v>214</v>
      </c>
      <c r="C48" s="78">
        <v>112</v>
      </c>
    </row>
    <row r="49" spans="1:3" ht="14.25" x14ac:dyDescent="0.2">
      <c r="A49" s="42" t="s">
        <v>49</v>
      </c>
      <c r="B49" s="61"/>
      <c r="C49" s="78"/>
    </row>
    <row r="50" spans="1:3" ht="14.25" x14ac:dyDescent="0.2">
      <c r="A50" s="37" t="s">
        <v>50</v>
      </c>
      <c r="B50" s="38">
        <v>100</v>
      </c>
      <c r="C50" s="79">
        <v>30.18</v>
      </c>
    </row>
    <row r="51" spans="1:3" x14ac:dyDescent="0.25">
      <c r="A51" s="43"/>
      <c r="B51" s="62"/>
      <c r="C51" s="80"/>
    </row>
    <row r="52" spans="1:3" x14ac:dyDescent="0.25">
      <c r="A52" s="36" t="s">
        <v>20</v>
      </c>
      <c r="B52" s="59"/>
      <c r="C52" s="73"/>
    </row>
    <row r="53" spans="1:3" x14ac:dyDescent="0.25">
      <c r="A53" s="36" t="s">
        <v>22</v>
      </c>
      <c r="B53" s="59"/>
      <c r="C53" s="73"/>
    </row>
    <row r="54" spans="1:3" ht="14.25" x14ac:dyDescent="0.2">
      <c r="A54" s="42" t="s">
        <v>48</v>
      </c>
      <c r="B54" s="61" t="s">
        <v>224</v>
      </c>
      <c r="C54" s="78">
        <v>5020.01</v>
      </c>
    </row>
    <row r="55" spans="1:3" ht="14.25" x14ac:dyDescent="0.2">
      <c r="A55" s="42" t="s">
        <v>49</v>
      </c>
      <c r="B55" s="61" t="s">
        <v>217</v>
      </c>
      <c r="C55" s="78">
        <v>608.37</v>
      </c>
    </row>
    <row r="56" spans="1:3" ht="14.25" x14ac:dyDescent="0.2">
      <c r="A56" s="37" t="s">
        <v>50</v>
      </c>
      <c r="B56" s="38">
        <v>208</v>
      </c>
      <c r="C56" s="79">
        <v>526.52</v>
      </c>
    </row>
    <row r="57" spans="1:3" x14ac:dyDescent="0.25">
      <c r="A57" s="43"/>
      <c r="B57" s="62"/>
      <c r="C57" s="80"/>
    </row>
    <row r="58" spans="1:3" x14ac:dyDescent="0.25">
      <c r="A58" s="36" t="s">
        <v>23</v>
      </c>
      <c r="B58" s="59"/>
      <c r="C58" s="73"/>
    </row>
    <row r="59" spans="1:3" x14ac:dyDescent="0.25">
      <c r="A59" s="36" t="s">
        <v>24</v>
      </c>
      <c r="B59" s="59"/>
      <c r="C59" s="73"/>
    </row>
    <row r="60" spans="1:3" x14ac:dyDescent="0.25">
      <c r="A60" s="36" t="s">
        <v>25</v>
      </c>
      <c r="B60" s="59"/>
      <c r="C60" s="73"/>
    </row>
    <row r="61" spans="1:3" ht="14.25" x14ac:dyDescent="0.2">
      <c r="A61" s="42" t="s">
        <v>48</v>
      </c>
      <c r="B61" s="61" t="s">
        <v>208</v>
      </c>
      <c r="C61" s="78">
        <v>162.57</v>
      </c>
    </row>
    <row r="62" spans="1:3" ht="14.25" x14ac:dyDescent="0.2">
      <c r="A62" s="42" t="s">
        <v>49</v>
      </c>
      <c r="B62" s="61"/>
      <c r="C62" s="78"/>
    </row>
    <row r="63" spans="1:3" ht="14.25" x14ac:dyDescent="0.2">
      <c r="A63" s="37" t="s">
        <v>50</v>
      </c>
      <c r="B63" s="38"/>
      <c r="C63" s="79"/>
    </row>
    <row r="64" spans="1:3" x14ac:dyDescent="0.25">
      <c r="A64" s="45"/>
      <c r="B64" s="63"/>
      <c r="C64" s="81"/>
    </row>
    <row r="65" spans="1:3" x14ac:dyDescent="0.25">
      <c r="A65" s="36" t="s">
        <v>26</v>
      </c>
      <c r="B65" s="59"/>
      <c r="C65" s="73"/>
    </row>
    <row r="66" spans="1:3" x14ac:dyDescent="0.25">
      <c r="A66" s="36" t="s">
        <v>27</v>
      </c>
      <c r="B66" s="59"/>
      <c r="C66" s="73"/>
    </row>
    <row r="67" spans="1:3" ht="14.25" x14ac:dyDescent="0.2">
      <c r="A67" s="42" t="s">
        <v>48</v>
      </c>
      <c r="B67" s="61" t="s">
        <v>225</v>
      </c>
      <c r="C67" s="78">
        <v>143.59</v>
      </c>
    </row>
    <row r="68" spans="1:3" ht="14.25" x14ac:dyDescent="0.2">
      <c r="A68" s="42" t="s">
        <v>49</v>
      </c>
      <c r="B68" s="61" t="s">
        <v>215</v>
      </c>
      <c r="C68" s="78">
        <v>51.77</v>
      </c>
    </row>
    <row r="69" spans="1:3" ht="14.25" x14ac:dyDescent="0.2">
      <c r="A69" s="37" t="s">
        <v>50</v>
      </c>
      <c r="B69" s="38">
        <v>1</v>
      </c>
      <c r="C69" s="79">
        <v>120.96</v>
      </c>
    </row>
    <row r="70" spans="1:3" x14ac:dyDescent="0.25">
      <c r="A70" s="45"/>
      <c r="B70" s="63"/>
      <c r="C70" s="81"/>
    </row>
    <row r="71" spans="1:3" x14ac:dyDescent="0.25">
      <c r="A71" s="46" t="s">
        <v>28</v>
      </c>
    </row>
    <row r="72" spans="1:3" x14ac:dyDescent="0.25">
      <c r="A72" s="46" t="s">
        <v>29</v>
      </c>
    </row>
    <row r="73" spans="1:3" ht="14.25" x14ac:dyDescent="0.2">
      <c r="A73" s="42" t="s">
        <v>48</v>
      </c>
      <c r="B73" s="61" t="s">
        <v>228</v>
      </c>
      <c r="C73" s="78">
        <v>271.18</v>
      </c>
    </row>
    <row r="74" spans="1:3" ht="14.25" x14ac:dyDescent="0.2">
      <c r="A74" s="42" t="s">
        <v>49</v>
      </c>
      <c r="B74" s="61"/>
      <c r="C74" s="78"/>
    </row>
    <row r="75" spans="1:3" ht="14.25" x14ac:dyDescent="0.2">
      <c r="A75" s="37" t="s">
        <v>50</v>
      </c>
      <c r="B75" s="38">
        <v>0</v>
      </c>
      <c r="C75" s="79">
        <v>119.96</v>
      </c>
    </row>
    <row r="76" spans="1:3" x14ac:dyDescent="0.25">
      <c r="A76" s="45"/>
      <c r="B76" s="63"/>
      <c r="C76" s="81"/>
    </row>
    <row r="77" spans="1:3" x14ac:dyDescent="0.25">
      <c r="A77" s="46" t="s">
        <v>30</v>
      </c>
    </row>
    <row r="78" spans="1:3" x14ac:dyDescent="0.25">
      <c r="A78" s="46" t="s">
        <v>34</v>
      </c>
    </row>
    <row r="79" spans="1:3" ht="14.25" x14ac:dyDescent="0.2">
      <c r="A79" s="42" t="s">
        <v>48</v>
      </c>
      <c r="B79" s="61" t="s">
        <v>212</v>
      </c>
      <c r="C79" s="78">
        <v>146.71</v>
      </c>
    </row>
    <row r="80" spans="1:3" ht="14.25" x14ac:dyDescent="0.2">
      <c r="A80" s="42" t="s">
        <v>49</v>
      </c>
      <c r="B80" s="61"/>
      <c r="C80" s="78"/>
    </row>
    <row r="81" spans="1:3" ht="14.25" x14ac:dyDescent="0.2">
      <c r="A81" s="37" t="s">
        <v>50</v>
      </c>
      <c r="B81" s="68">
        <v>1300</v>
      </c>
      <c r="C81" s="79">
        <v>40.43</v>
      </c>
    </row>
    <row r="82" spans="1:3" x14ac:dyDescent="0.25">
      <c r="A82" s="45"/>
      <c r="B82" s="63"/>
      <c r="C82" s="81"/>
    </row>
    <row r="83" spans="1:3" x14ac:dyDescent="0.25">
      <c r="A83" s="46" t="s">
        <v>31</v>
      </c>
    </row>
    <row r="84" spans="1:3" x14ac:dyDescent="0.25">
      <c r="A84" s="46" t="s">
        <v>37</v>
      </c>
    </row>
    <row r="85" spans="1:3" ht="14.25" x14ac:dyDescent="0.2">
      <c r="A85" s="42" t="s">
        <v>48</v>
      </c>
      <c r="B85" s="61" t="s">
        <v>213</v>
      </c>
      <c r="C85" s="78">
        <v>129.56</v>
      </c>
    </row>
    <row r="86" spans="1:3" ht="14.25" x14ac:dyDescent="0.2">
      <c r="A86" s="42" t="s">
        <v>49</v>
      </c>
      <c r="B86" s="61">
        <v>0</v>
      </c>
      <c r="C86" s="78">
        <v>25</v>
      </c>
    </row>
    <row r="87" spans="1:3" ht="14.25" x14ac:dyDescent="0.2">
      <c r="A87" s="37" t="s">
        <v>50</v>
      </c>
      <c r="B87" s="38">
        <v>0</v>
      </c>
      <c r="C87" s="79">
        <v>32</v>
      </c>
    </row>
    <row r="88" spans="1:3" x14ac:dyDescent="0.25">
      <c r="A88" s="45"/>
      <c r="B88" s="63"/>
      <c r="C88" s="81"/>
    </row>
    <row r="89" spans="1:3" x14ac:dyDescent="0.25">
      <c r="A89" s="46" t="s">
        <v>32</v>
      </c>
    </row>
    <row r="90" spans="1:3" x14ac:dyDescent="0.25">
      <c r="A90" s="46" t="s">
        <v>35</v>
      </c>
    </row>
    <row r="91" spans="1:3" ht="14.25" x14ac:dyDescent="0.2">
      <c r="A91" s="42" t="s">
        <v>48</v>
      </c>
      <c r="B91" s="61" t="s">
        <v>207</v>
      </c>
      <c r="C91" s="78">
        <v>117.17</v>
      </c>
    </row>
    <row r="92" spans="1:3" ht="14.25" x14ac:dyDescent="0.2">
      <c r="A92" s="42" t="s">
        <v>49</v>
      </c>
      <c r="B92" s="61" t="s">
        <v>215</v>
      </c>
      <c r="C92" s="78">
        <v>51.77</v>
      </c>
    </row>
    <row r="93" spans="1:3" ht="14.25" x14ac:dyDescent="0.2">
      <c r="A93" s="37" t="s">
        <v>50</v>
      </c>
      <c r="B93" s="38">
        <v>0</v>
      </c>
      <c r="C93" s="79">
        <v>37</v>
      </c>
    </row>
    <row r="94" spans="1:3" x14ac:dyDescent="0.25">
      <c r="A94" s="45"/>
      <c r="B94" s="63"/>
      <c r="C94" s="81"/>
    </row>
    <row r="95" spans="1:3" x14ac:dyDescent="0.25">
      <c r="A95" s="46" t="s">
        <v>33</v>
      </c>
    </row>
    <row r="96" spans="1:3" x14ac:dyDescent="0.25">
      <c r="A96" s="46" t="s">
        <v>36</v>
      </c>
    </row>
    <row r="97" spans="1:3" ht="14.25" x14ac:dyDescent="0.2">
      <c r="A97" s="42" t="s">
        <v>48</v>
      </c>
      <c r="B97" s="61" t="s">
        <v>211</v>
      </c>
      <c r="C97" s="78">
        <v>146.94</v>
      </c>
    </row>
    <row r="98" spans="1:3" ht="14.25" x14ac:dyDescent="0.2">
      <c r="A98" s="42" t="s">
        <v>49</v>
      </c>
      <c r="B98" s="61" t="s">
        <v>218</v>
      </c>
      <c r="C98" s="78">
        <v>53.23</v>
      </c>
    </row>
    <row r="99" spans="1:3" ht="14.25" x14ac:dyDescent="0.2">
      <c r="A99" s="37" t="s">
        <v>50</v>
      </c>
      <c r="B99" s="38"/>
      <c r="C99" s="79"/>
    </row>
    <row r="100" spans="1:3" x14ac:dyDescent="0.25">
      <c r="A100" s="45"/>
      <c r="B100" s="63"/>
      <c r="C100" s="81"/>
    </row>
    <row r="101" spans="1:3" x14ac:dyDescent="0.25">
      <c r="A101" s="46" t="s">
        <v>74</v>
      </c>
    </row>
    <row r="102" spans="1:3" x14ac:dyDescent="0.25">
      <c r="A102" s="46" t="s">
        <v>75</v>
      </c>
      <c r="B102" s="69"/>
      <c r="C102" s="85"/>
    </row>
    <row r="103" spans="1:3" ht="14.25" x14ac:dyDescent="0.2">
      <c r="A103" s="42" t="s">
        <v>48</v>
      </c>
      <c r="B103" s="69"/>
      <c r="C103" s="85"/>
    </row>
    <row r="104" spans="1:3" ht="14.25" x14ac:dyDescent="0.2">
      <c r="A104" s="42" t="s">
        <v>49</v>
      </c>
      <c r="B104" s="69"/>
      <c r="C104" s="85"/>
    </row>
    <row r="105" spans="1:3" ht="14.25" x14ac:dyDescent="0.2">
      <c r="A105" s="44" t="s">
        <v>50</v>
      </c>
      <c r="B105" s="65">
        <v>0</v>
      </c>
      <c r="C105" s="84">
        <v>29.33</v>
      </c>
    </row>
    <row r="107" spans="1:3" x14ac:dyDescent="0.25">
      <c r="A107" s="46" t="s">
        <v>209</v>
      </c>
    </row>
    <row r="108" spans="1:3" x14ac:dyDescent="0.25">
      <c r="A108" s="83" t="s">
        <v>210</v>
      </c>
    </row>
    <row r="109" spans="1:3" ht="14.25" x14ac:dyDescent="0.2">
      <c r="A109" s="42" t="s">
        <v>48</v>
      </c>
      <c r="B109" s="69" t="s">
        <v>226</v>
      </c>
      <c r="C109" s="85">
        <v>86.19</v>
      </c>
    </row>
    <row r="110" spans="1:3" ht="14.25" x14ac:dyDescent="0.2">
      <c r="A110" s="42" t="s">
        <v>49</v>
      </c>
      <c r="B110" s="69"/>
      <c r="C110" s="85"/>
    </row>
    <row r="111" spans="1:3" ht="14.25" x14ac:dyDescent="0.2">
      <c r="A111" s="44" t="s">
        <v>50</v>
      </c>
      <c r="B111" s="65">
        <v>0</v>
      </c>
      <c r="C111" s="84">
        <v>37.28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5" max="2" man="1"/>
    <brk id="8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OVERVIEW OF REPORT </vt:lpstr>
      <vt:lpstr>10.2023 Utility Report</vt:lpstr>
      <vt:lpstr>11.2023 Utility Report</vt:lpstr>
      <vt:lpstr>12.2023 Utility Report</vt:lpstr>
      <vt:lpstr>01.2024 Utility Report</vt:lpstr>
      <vt:lpstr>02.2024 Utility Report</vt:lpstr>
      <vt:lpstr>03.2024 Utility Report</vt:lpstr>
      <vt:lpstr>04.2024 Utility Report</vt:lpstr>
      <vt:lpstr>05.2024 Utility Report</vt:lpstr>
      <vt:lpstr>06.2024 Utility Report</vt:lpstr>
      <vt:lpstr>07.2024 Utility Report</vt:lpstr>
      <vt:lpstr>08.2024 Utility Reports</vt:lpstr>
      <vt:lpstr>09.2024 Utility Reports</vt:lpstr>
      <vt:lpstr>Sheet1</vt:lpstr>
      <vt:lpstr>'01.2024 Utility Report'!Print_Area</vt:lpstr>
      <vt:lpstr>'02.2024 Utility Report'!Print_Area</vt:lpstr>
      <vt:lpstr>'03.2024 Utility Report'!Print_Area</vt:lpstr>
      <vt:lpstr>'04.2024 Utility Report'!Print_Area</vt:lpstr>
      <vt:lpstr>'05.2024 Utility Report'!Print_Area</vt:lpstr>
      <vt:lpstr>'06.2024 Utility Report'!Print_Area</vt:lpstr>
      <vt:lpstr>'07.2024 Utility Report'!Print_Area</vt:lpstr>
      <vt:lpstr>'08.2024 Utility Reports'!Print_Area</vt:lpstr>
      <vt:lpstr>'09.2024 Utility Reports'!Print_Area</vt:lpstr>
      <vt:lpstr>'10.2023 Utility Report'!Print_Area</vt:lpstr>
      <vt:lpstr>'11.2023 Utility Report'!Print_Area</vt:lpstr>
      <vt:lpstr>'12.2023 Utility Report'!Print_Area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Loomis</dc:creator>
  <cp:lastModifiedBy>James Loomis</cp:lastModifiedBy>
  <cp:lastPrinted>2024-05-29T12:30:38Z</cp:lastPrinted>
  <dcterms:created xsi:type="dcterms:W3CDTF">2024-04-08T21:41:48Z</dcterms:created>
  <dcterms:modified xsi:type="dcterms:W3CDTF">2024-09-17T15:19:57Z</dcterms:modified>
</cp:coreProperties>
</file>